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d.docs.live.net/3e6b1d335bb468d6/Projects/AIDOP/项目/项目报价/"/>
    </mc:Choice>
  </mc:AlternateContent>
  <xr:revisionPtr revIDLastSave="17" documentId="11_0F88BB224EAEF270B239D25E4AC09C94A7D8D0C6" xr6:coauthVersionLast="47" xr6:coauthVersionMax="47" xr10:uidLastSave="{626CBD74-BAB4-469B-81AC-3217A5AF6060}"/>
  <bookViews>
    <workbookView xWindow="-120" yWindow="-120" windowWidth="24240" windowHeight="14520" xr2:uid="{00000000-000D-0000-FFFF-FFFF00000000}"/>
  </bookViews>
  <sheets>
    <sheet name="报价汇总-.NET方案" sheetId="1" r:id="rId1"/>
    <sheet name="报价明细-.NET方案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6" i="2" l="1"/>
  <c r="E105" i="2"/>
  <c r="D105" i="2"/>
  <c r="F104" i="2"/>
  <c r="F103" i="2"/>
  <c r="E102" i="2"/>
  <c r="D102" i="2"/>
  <c r="F101" i="2"/>
  <c r="F100" i="2"/>
  <c r="F99" i="2"/>
  <c r="F98" i="2"/>
  <c r="F97" i="2"/>
  <c r="D96" i="2"/>
  <c r="F95" i="2"/>
  <c r="F94" i="2"/>
  <c r="F93" i="2"/>
  <c r="D92" i="2"/>
  <c r="F91" i="2"/>
  <c r="F90" i="2"/>
  <c r="F89" i="2"/>
  <c r="D88" i="2"/>
  <c r="F87" i="2"/>
  <c r="F86" i="2"/>
  <c r="F85" i="2"/>
  <c r="F84" i="2"/>
  <c r="F83" i="2"/>
  <c r="F82" i="2"/>
  <c r="E81" i="2"/>
  <c r="D81" i="2"/>
  <c r="F80" i="2"/>
  <c r="E79" i="2"/>
  <c r="D79" i="2"/>
  <c r="F78" i="2"/>
  <c r="F77" i="2"/>
  <c r="E76" i="2"/>
  <c r="D76" i="2"/>
  <c r="F75" i="2"/>
  <c r="F74" i="2"/>
  <c r="E73" i="2"/>
  <c r="D73" i="2"/>
  <c r="F72" i="2"/>
  <c r="F71" i="2"/>
  <c r="E70" i="2"/>
  <c r="D70" i="2"/>
  <c r="F69" i="2"/>
  <c r="F68" i="2"/>
  <c r="F67" i="2"/>
  <c r="F66" i="2"/>
  <c r="F65" i="2"/>
  <c r="F64" i="2"/>
  <c r="F63" i="2"/>
  <c r="E62" i="2"/>
  <c r="D62" i="2"/>
  <c r="F61" i="2"/>
  <c r="F59" i="2"/>
  <c r="F58" i="2"/>
  <c r="F57" i="2"/>
  <c r="E56" i="2"/>
  <c r="D56" i="2"/>
  <c r="F55" i="2"/>
  <c r="F54" i="2"/>
  <c r="F53" i="2"/>
  <c r="E52" i="2"/>
  <c r="D52" i="2"/>
  <c r="F51" i="2"/>
  <c r="F50" i="2"/>
  <c r="F49" i="2"/>
  <c r="E48" i="2"/>
  <c r="D48" i="2"/>
  <c r="F47" i="2"/>
  <c r="F46" i="2"/>
  <c r="F45" i="2"/>
  <c r="F44" i="2"/>
  <c r="F43" i="2"/>
  <c r="E42" i="2"/>
  <c r="D42" i="2"/>
  <c r="F41" i="2"/>
  <c r="F39" i="2"/>
  <c r="E38" i="2"/>
  <c r="D38" i="2"/>
  <c r="F37" i="2"/>
  <c r="F36" i="2"/>
  <c r="F34" i="2"/>
  <c r="E33" i="2"/>
  <c r="D33" i="2"/>
  <c r="F32" i="2"/>
  <c r="F31" i="2"/>
  <c r="F29" i="2"/>
  <c r="E28" i="2"/>
  <c r="D28" i="2"/>
  <c r="F27" i="2"/>
  <c r="F26" i="2"/>
  <c r="F25" i="2"/>
  <c r="F24" i="2"/>
  <c r="E23" i="2"/>
  <c r="D23" i="2"/>
  <c r="F22" i="2"/>
  <c r="F21" i="2"/>
  <c r="E20" i="2"/>
  <c r="F19" i="2"/>
  <c r="F18" i="2"/>
  <c r="F17" i="2"/>
  <c r="F16" i="2"/>
  <c r="F15" i="2"/>
  <c r="F11" i="2"/>
  <c r="F10" i="2"/>
  <c r="F9" i="2"/>
  <c r="F8" i="2"/>
  <c r="F7" i="2"/>
  <c r="F6" i="2"/>
  <c r="F5" i="2"/>
  <c r="E40" i="1"/>
  <c r="D40" i="1"/>
  <c r="E28" i="1"/>
  <c r="G25" i="1"/>
  <c r="E24" i="1"/>
  <c r="E23" i="1"/>
  <c r="E22" i="1"/>
  <c r="E19" i="1"/>
  <c r="E18" i="1"/>
  <c r="E17" i="1"/>
  <c r="E16" i="1"/>
  <c r="G15" i="1"/>
  <c r="E14" i="1"/>
  <c r="E13" i="1"/>
  <c r="E12" i="1"/>
  <c r="E11" i="1"/>
  <c r="E10" i="1"/>
  <c r="G9" i="1"/>
  <c r="E8" i="1"/>
  <c r="E5" i="1"/>
  <c r="E4" i="1"/>
  <c r="G3" i="1"/>
  <c r="F39" i="1" l="1"/>
  <c r="F37" i="1"/>
  <c r="F34" i="1"/>
  <c r="F33" i="1"/>
  <c r="F38" i="1"/>
  <c r="F36" i="1"/>
  <c r="F52" i="2"/>
  <c r="F28" i="2"/>
  <c r="F96" i="2"/>
  <c r="F73" i="2"/>
  <c r="F48" i="2"/>
  <c r="F23" i="2"/>
  <c r="F35" i="1"/>
  <c r="G14" i="1"/>
  <c r="F105" i="2"/>
  <c r="E27" i="1" s="1"/>
  <c r="F102" i="2"/>
  <c r="E26" i="1" s="1"/>
  <c r="F92" i="2"/>
  <c r="F88" i="2"/>
  <c r="E21" i="1" s="1"/>
  <c r="F81" i="2"/>
  <c r="E20" i="1" s="1"/>
  <c r="F79" i="2"/>
  <c r="F76" i="2"/>
  <c r="F70" i="2"/>
  <c r="F62" i="2"/>
  <c r="F56" i="2"/>
  <c r="F42" i="2"/>
  <c r="F38" i="2"/>
  <c r="F33" i="2"/>
  <c r="F20" i="2"/>
  <c r="F12" i="2"/>
  <c r="G28" i="1"/>
  <c r="G24" i="1"/>
  <c r="G23" i="1"/>
  <c r="G22" i="1"/>
  <c r="G19" i="1"/>
  <c r="G18" i="1"/>
  <c r="G17" i="1"/>
  <c r="G16" i="1"/>
  <c r="G13" i="1"/>
  <c r="G12" i="1"/>
  <c r="G11" i="1"/>
  <c r="G10" i="1"/>
  <c r="G8" i="1"/>
  <c r="G5" i="1"/>
  <c r="G4" i="1"/>
  <c r="F107" i="2" l="1"/>
  <c r="E29" i="1"/>
  <c r="G20" i="1"/>
  <c r="G27" i="1"/>
  <c r="G26" i="1"/>
  <c r="G21" i="1"/>
  <c r="G29" i="1" l="1"/>
</calcChain>
</file>

<file path=xl/sharedStrings.xml><?xml version="1.0" encoding="utf-8"?>
<sst xmlns="http://schemas.openxmlformats.org/spreadsheetml/2006/main" count="259" uniqueCount="145">
  <si>
    <t>AI-DOP数字化运营平台开发报价清单（.NET方案）</t>
  </si>
  <si>
    <t>负责</t>
  </si>
  <si>
    <t>项目工时明细</t>
  </si>
  <si>
    <t>预估人天</t>
  </si>
  <si>
    <t>人天单价（税前）</t>
  </si>
  <si>
    <t>费用合计</t>
  </si>
  <si>
    <t>核心产出物</t>
  </si>
  <si>
    <t>备注</t>
  </si>
  <si>
    <t>复用比例</t>
  </si>
  <si>
    <t>OT</t>
  </si>
  <si>
    <t>项目准备及业务蓝图设计</t>
  </si>
  <si>
    <t>单项小计</t>
  </si>
  <si>
    <t>《业务需求说明书》</t>
  </si>
  <si>
    <t>IT</t>
  </si>
  <si>
    <t>技术方案设计</t>
  </si>
  <si>
    <t>《概要设计说明书》、《技术规范书》、</t>
  </si>
  <si>
    <t>功能开发和业务实现</t>
  </si>
  <si>
    <t>运营建模</t>
  </si>
  <si>
    <t>源代码、《单元测试报告》、《接口设计说明书》、《集成测试报告》</t>
  </si>
  <si>
    <t>仅业务逻辑可参考，但开发还是全新开发</t>
  </si>
  <si>
    <t>65%</t>
  </si>
  <si>
    <t>产销协同</t>
  </si>
  <si>
    <t>55%</t>
  </si>
  <si>
    <t>制造协同</t>
  </si>
  <si>
    <t>供应协同</t>
  </si>
  <si>
    <t>采购执行</t>
  </si>
  <si>
    <t>50%</t>
  </si>
  <si>
    <t>物料仓储和内物流</t>
  </si>
  <si>
    <t>45%</t>
  </si>
  <si>
    <t>生产执行</t>
  </si>
  <si>
    <t>成品仓储和外物流</t>
  </si>
  <si>
    <t>全流程即时异常监控</t>
  </si>
  <si>
    <t>35%</t>
  </si>
  <si>
    <t>九宫格智慧运营看板</t>
  </si>
  <si>
    <t>40%</t>
  </si>
  <si>
    <t>运营问题诊断</t>
  </si>
  <si>
    <t>0%</t>
  </si>
  <si>
    <t>运营问题改善闭环</t>
  </si>
  <si>
    <t>ChatBI智能报表</t>
  </si>
  <si>
    <t>APP端（仅Android）</t>
  </si>
  <si>
    <t>系统模块集成</t>
  </si>
  <si>
    <t>数据库迁移
（SQL Server转MySQL）</t>
  </si>
  <si>
    <t>数据库模型迁移</t>
  </si>
  <si>
    <t>存储过程重构</t>
  </si>
  <si>
    <t>程序调用迁移</t>
  </si>
  <si>
    <t>业务逻辑UAT测试</t>
  </si>
  <si>
    <t>《UAT报告》、《操作手册》</t>
  </si>
  <si>
    <t>系统部署和上线</t>
  </si>
  <si>
    <t>上线数据准备</t>
  </si>
  <si>
    <t>上线及运行支持</t>
  </si>
  <si>
    <t>《验收报告》、《运维手册》</t>
  </si>
  <si>
    <t>项目管理</t>
  </si>
  <si>
    <t>《项目管理计划》、周度会议纪要、项目总结</t>
  </si>
  <si>
    <t>总工时(人天)</t>
  </si>
  <si>
    <t>费用占比分析</t>
  </si>
  <si>
    <t>工作内容分项</t>
  </si>
  <si>
    <t>负责职能</t>
  </si>
  <si>
    <t>人天</t>
  </si>
  <si>
    <t>费用</t>
  </si>
  <si>
    <t>费用占比</t>
  </si>
  <si>
    <t>IT+OT</t>
  </si>
  <si>
    <t>小结</t>
  </si>
  <si>
    <t>AI-DOP数字化运营平台开发工时清单（.NET方案）</t>
  </si>
  <si>
    <t>开发人数</t>
  </si>
  <si>
    <t>开发天数</t>
  </si>
  <si>
    <t>产销协同蓝图设计</t>
  </si>
  <si>
    <t>制造协同蓝图设计</t>
  </si>
  <si>
    <t>供应协同蓝图设计</t>
  </si>
  <si>
    <t>采购执行蓝图设计</t>
  </si>
  <si>
    <t>物料仓储和内物流蓝图设计</t>
  </si>
  <si>
    <t>生产执行蓝图设计</t>
  </si>
  <si>
    <t>成品仓储和外物流蓝图设计</t>
  </si>
  <si>
    <t>全流程即时异常监控蓝图设计</t>
  </si>
  <si>
    <t>全流程绩效测量和改善蓝图设计</t>
  </si>
  <si>
    <t>系统架构</t>
  </si>
  <si>
    <t>数据库设计</t>
  </si>
  <si>
    <t>算法设计</t>
  </si>
  <si>
    <t>功能设计</t>
  </si>
  <si>
    <t>安全设计</t>
  </si>
  <si>
    <t>接口设计</t>
  </si>
  <si>
    <t>设计文档</t>
  </si>
  <si>
    <t>数据建模</t>
  </si>
  <si>
    <t>业务建模</t>
  </si>
  <si>
    <t>订单管理</t>
  </si>
  <si>
    <t>工单管理</t>
  </si>
  <si>
    <t>计划管理</t>
  </si>
  <si>
    <t>产销协同看板</t>
  </si>
  <si>
    <t>制造需求管理</t>
  </si>
  <si>
    <t>生产排程</t>
  </si>
  <si>
    <t>作业计划</t>
  </si>
  <si>
    <t>制造协同看板</t>
  </si>
  <si>
    <t>物料计划</t>
  </si>
  <si>
    <t>齐套管理</t>
  </si>
  <si>
    <t>采购管理</t>
  </si>
  <si>
    <t>供应协同看板</t>
  </si>
  <si>
    <t>交货管理</t>
  </si>
  <si>
    <t>在线协同</t>
  </si>
  <si>
    <t>采购执行看板</t>
  </si>
  <si>
    <t>来料检验IQC</t>
  </si>
  <si>
    <t>采购入库</t>
  </si>
  <si>
    <t>生产领料</t>
  </si>
  <si>
    <t>调拨、退料、补料管理</t>
  </si>
  <si>
    <t>仓库盘点管理</t>
  </si>
  <si>
    <t>过程检验IPQC</t>
  </si>
  <si>
    <t>生产报工管理</t>
  </si>
  <si>
    <t>生产看板管理</t>
  </si>
  <si>
    <t>成品检验FQC</t>
  </si>
  <si>
    <t>生产入库</t>
  </si>
  <si>
    <t>销售出库</t>
  </si>
  <si>
    <t>Andon沟通和执行管理</t>
  </si>
  <si>
    <t>SIM沟通和执行管理</t>
  </si>
  <si>
    <t>异常问题统计和分析</t>
  </si>
  <si>
    <t>配置管理</t>
  </si>
  <si>
    <t>异常监控大屏</t>
  </si>
  <si>
    <t>各流程九宫格下钻</t>
  </si>
  <si>
    <t>诊断报表</t>
  </si>
  <si>
    <t>基于诊断的改善建议</t>
  </si>
  <si>
    <t>改善效果验证</t>
  </si>
  <si>
    <t>ChatBI的自然语言模型配置</t>
  </si>
  <si>
    <t>ChatBI报表呈现</t>
  </si>
  <si>
    <t>APP端开发</t>
  </si>
  <si>
    <t>APP开发（仅Android）</t>
  </si>
  <si>
    <t>不含 iOS</t>
  </si>
  <si>
    <t>系统集成</t>
  </si>
  <si>
    <t>架构适用</t>
  </si>
  <si>
    <t>各模块集成</t>
  </si>
  <si>
    <t>各接口集成</t>
  </si>
  <si>
    <t>测试用例编制</t>
  </si>
  <si>
    <t>模块单元测试</t>
  </si>
  <si>
    <t>模块集成测试</t>
  </si>
  <si>
    <t>UAT业务逻辑测试</t>
  </si>
  <si>
    <t>UAT方案</t>
  </si>
  <si>
    <t>UAT测试</t>
  </si>
  <si>
    <t>上线准备</t>
  </si>
  <si>
    <t>用户操作手册编写</t>
  </si>
  <si>
    <t>运维手册编写</t>
  </si>
  <si>
    <t>制定上线方案</t>
  </si>
  <si>
    <t>关键用户培训</t>
  </si>
  <si>
    <t>主数据初始化</t>
  </si>
  <si>
    <t>上线及运维支持</t>
  </si>
  <si>
    <t>系统上线</t>
  </si>
  <si>
    <t>运行维护支持</t>
  </si>
  <si>
    <t>前端：</t>
    <phoneticPr fontId="7" type="noConversion"/>
  </si>
  <si>
    <t>后端：</t>
    <phoneticPr fontId="7" type="noConversion"/>
  </si>
  <si>
    <t>数据库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</si>
</sst>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8" x14ac:knownFonts="1">
    <font>
      <sz val="11"/>
      <color theme="1"/>
      <name val="宋体"/>
      <charset val="134"/>
      <scheme val="minor"/>
    </font>
    <font>
      <b/>
      <sz val="11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  <font>
      <b/>
      <sz val="20"/>
      <color theme="1"/>
      <name val="微软雅黑"/>
      <family val="2"/>
      <charset val="134"/>
    </font>
    <font>
      <b/>
      <sz val="14"/>
      <color theme="0"/>
      <name val="微软雅黑"/>
      <family val="2"/>
      <charset val="134"/>
    </font>
    <font>
      <b/>
      <sz val="11"/>
      <name val="微软雅黑"/>
      <family val="2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3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9" fontId="6" fillId="0" borderId="0">
      <alignment vertical="center"/>
    </xf>
  </cellStyleXfs>
  <cellXfs count="8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9" fontId="2" fillId="0" borderId="7" xfId="0" applyNumberFormat="1" applyFont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1" fillId="3" borderId="5" xfId="0" applyFont="1" applyFill="1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0" fillId="0" borderId="16" xfId="0" applyBorder="1"/>
    <xf numFmtId="0" fontId="2" fillId="0" borderId="6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2" fillId="0" borderId="22" xfId="0" applyFont="1" applyBorder="1" applyAlignment="1">
      <alignment horizontal="left" vertical="center" wrapText="1"/>
    </xf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1" fillId="0" borderId="26" xfId="0" applyFont="1" applyBorder="1" applyAlignment="1">
      <alignment horizontal="center" vertical="center"/>
    </xf>
    <xf numFmtId="176" fontId="2" fillId="0" borderId="5" xfId="1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right" vertical="center"/>
    </xf>
    <xf numFmtId="0" fontId="4" fillId="2" borderId="14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left" vertical="center"/>
    </xf>
    <xf numFmtId="0" fontId="2" fillId="0" borderId="16" xfId="0" applyFont="1" applyBorder="1" applyAlignment="1">
      <alignment vertical="center"/>
    </xf>
    <xf numFmtId="0" fontId="1" fillId="3" borderId="16" xfId="0" applyFont="1" applyFill="1" applyBorder="1" applyAlignment="1">
      <alignment vertical="center"/>
    </xf>
    <xf numFmtId="0" fontId="2" fillId="0" borderId="24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2" borderId="14" xfId="0" applyFont="1" applyFill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5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0" fillId="0" borderId="19" xfId="0" applyBorder="1"/>
    <xf numFmtId="0" fontId="0" fillId="0" borderId="20" xfId="0" applyBorder="1"/>
    <xf numFmtId="0" fontId="1" fillId="0" borderId="4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0" fillId="0" borderId="18" xfId="0" applyBorder="1"/>
    <xf numFmtId="0" fontId="0" fillId="0" borderId="21" xfId="0" applyBorder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31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12" xfId="0" applyBorder="1"/>
    <xf numFmtId="0" fontId="0" fillId="0" borderId="13" xfId="0" applyBorder="1"/>
    <xf numFmtId="0" fontId="1" fillId="0" borderId="5" xfId="0" applyFont="1" applyBorder="1" applyAlignment="1">
      <alignment horizontal="center" vertical="center"/>
    </xf>
    <xf numFmtId="0" fontId="0" fillId="0" borderId="16" xfId="0" applyBorder="1"/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/>
    </xf>
    <xf numFmtId="0" fontId="1" fillId="0" borderId="28" xfId="0" applyFont="1" applyBorder="1" applyAlignment="1">
      <alignment horizontal="center" vertical="center"/>
    </xf>
    <xf numFmtId="0" fontId="0" fillId="0" borderId="29" xfId="0" applyBorder="1"/>
    <xf numFmtId="0" fontId="0" fillId="0" borderId="30" xfId="0" applyBorder="1"/>
    <xf numFmtId="0" fontId="1" fillId="0" borderId="16" xfId="0" applyFont="1" applyBorder="1" applyAlignment="1">
      <alignment horizontal="center" vertical="center"/>
    </xf>
    <xf numFmtId="0" fontId="0" fillId="0" borderId="8" xfId="0" applyBorder="1"/>
    <xf numFmtId="0" fontId="0" fillId="0" borderId="23" xfId="0" applyBorder="1"/>
    <xf numFmtId="0" fontId="1" fillId="0" borderId="5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0" fillId="0" borderId="27" xfId="0" applyBorder="1"/>
    <xf numFmtId="0" fontId="1" fillId="3" borderId="5" xfId="0" applyFont="1" applyFill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</cellXfs>
  <cellStyles count="2">
    <cellStyle name="百分比" xfId="1" builtinId="5"/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0"/>
  <sheetViews>
    <sheetView tabSelected="1" workbookViewId="0">
      <pane ySplit="1" topLeftCell="A2" activePane="bottomLeft" state="frozen"/>
      <selection pane="bottomLeft" activeCell="D9" sqref="D9"/>
    </sheetView>
  </sheetViews>
  <sheetFormatPr defaultColWidth="9" defaultRowHeight="16.5" x14ac:dyDescent="0.15"/>
  <cols>
    <col min="1" max="1" width="9" style="2" customWidth="1"/>
    <col min="2" max="2" width="37.5" style="1" customWidth="1"/>
    <col min="3" max="3" width="24.5" style="2" customWidth="1"/>
    <col min="4" max="4" width="18.5" style="2" customWidth="1"/>
    <col min="5" max="5" width="13.875" style="3" customWidth="1"/>
    <col min="6" max="6" width="21.625" style="3" customWidth="1"/>
    <col min="7" max="7" width="15.375" style="3" customWidth="1"/>
    <col min="8" max="8" width="52.25" style="44" customWidth="1"/>
    <col min="9" max="9" width="49.625" style="3" customWidth="1"/>
    <col min="10" max="12" width="12" style="2" customWidth="1"/>
    <col min="13" max="13" width="9" style="2" customWidth="1"/>
    <col min="14" max="16384" width="9" style="2"/>
  </cols>
  <sheetData>
    <row r="1" spans="1:10" ht="28.7" customHeight="1" thickBot="1" x14ac:dyDescent="0.2">
      <c r="B1" s="58" t="s">
        <v>0</v>
      </c>
      <c r="C1" s="59"/>
      <c r="D1" s="59"/>
      <c r="E1" s="60"/>
      <c r="F1" s="60"/>
      <c r="G1" s="60"/>
      <c r="H1" s="61"/>
      <c r="I1" s="60"/>
    </row>
    <row r="2" spans="1:10" s="1" customFormat="1" ht="20.100000000000001" customHeight="1" x14ac:dyDescent="0.15">
      <c r="A2" s="1" t="s">
        <v>1</v>
      </c>
      <c r="B2" s="65" t="s">
        <v>2</v>
      </c>
      <c r="C2" s="66"/>
      <c r="D2" s="67"/>
      <c r="E2" s="4" t="s">
        <v>3</v>
      </c>
      <c r="F2" s="22" t="s">
        <v>4</v>
      </c>
      <c r="G2" s="22" t="s">
        <v>5</v>
      </c>
      <c r="H2" s="45" t="s">
        <v>6</v>
      </c>
      <c r="I2" s="5" t="s">
        <v>7</v>
      </c>
      <c r="J2" s="5" t="s">
        <v>8</v>
      </c>
    </row>
    <row r="3" spans="1:10" x14ac:dyDescent="0.15">
      <c r="A3" s="2" t="s">
        <v>9</v>
      </c>
      <c r="B3" s="23" t="s">
        <v>10</v>
      </c>
      <c r="C3" s="68" t="s">
        <v>11</v>
      </c>
      <c r="D3" s="69"/>
      <c r="E3" s="12">
        <v>80</v>
      </c>
      <c r="F3" s="7">
        <v>1800</v>
      </c>
      <c r="G3" s="7">
        <f t="shared" ref="G3:G28" si="0">E3*F3</f>
        <v>144000</v>
      </c>
      <c r="H3" s="25" t="s">
        <v>12</v>
      </c>
      <c r="I3" s="9"/>
      <c r="J3" s="9"/>
    </row>
    <row r="4" spans="1:10" x14ac:dyDescent="0.15">
      <c r="A4" s="2" t="s">
        <v>13</v>
      </c>
      <c r="B4" s="26" t="s">
        <v>14</v>
      </c>
      <c r="C4" s="68" t="s">
        <v>11</v>
      </c>
      <c r="D4" s="69"/>
      <c r="E4" s="12">
        <f>'报价明细-.NET方案'!E20</f>
        <v>25</v>
      </c>
      <c r="F4" s="7">
        <v>1200</v>
      </c>
      <c r="G4" s="7">
        <f t="shared" si="0"/>
        <v>30000</v>
      </c>
      <c r="H4" s="25" t="s">
        <v>15</v>
      </c>
      <c r="I4" s="9"/>
      <c r="J4" s="9"/>
    </row>
    <row r="5" spans="1:10" x14ac:dyDescent="0.15">
      <c r="A5" s="2" t="s">
        <v>13</v>
      </c>
      <c r="B5" s="54" t="s">
        <v>16</v>
      </c>
      <c r="C5" s="62" t="s">
        <v>17</v>
      </c>
      <c r="D5" s="84" t="s">
        <v>142</v>
      </c>
      <c r="E5" s="62">
        <f>'报价明细-.NET方案'!E23</f>
        <v>10</v>
      </c>
      <c r="F5" s="7">
        <v>1200</v>
      </c>
      <c r="G5" s="7">
        <f t="shared" si="0"/>
        <v>12000</v>
      </c>
      <c r="H5" s="50" t="s">
        <v>18</v>
      </c>
      <c r="I5" s="9" t="s">
        <v>19</v>
      </c>
      <c r="J5" s="9" t="s">
        <v>20</v>
      </c>
    </row>
    <row r="6" spans="1:10" x14ac:dyDescent="0.15">
      <c r="B6" s="55"/>
      <c r="C6" s="63"/>
      <c r="D6" s="84" t="s">
        <v>143</v>
      </c>
      <c r="E6" s="63"/>
      <c r="F6" s="7"/>
      <c r="G6" s="7"/>
      <c r="H6" s="51"/>
      <c r="I6" s="9"/>
      <c r="J6" s="9"/>
    </row>
    <row r="7" spans="1:10" x14ac:dyDescent="0.15">
      <c r="B7" s="55"/>
      <c r="C7" s="63"/>
      <c r="D7" s="84" t="s">
        <v>144</v>
      </c>
      <c r="E7" s="64"/>
      <c r="F7" s="7"/>
      <c r="G7" s="7"/>
      <c r="H7" s="51"/>
      <c r="I7" s="9"/>
      <c r="J7" s="9"/>
    </row>
    <row r="8" spans="1:10" s="1" customFormat="1" x14ac:dyDescent="0.15">
      <c r="A8" s="2" t="s">
        <v>13</v>
      </c>
      <c r="B8" s="56"/>
      <c r="C8" s="27" t="s">
        <v>21</v>
      </c>
      <c r="D8" s="12"/>
      <c r="E8" s="12">
        <f>'报价明细-.NET方案'!E28</f>
        <v>7</v>
      </c>
      <c r="F8" s="7">
        <v>1200</v>
      </c>
      <c r="G8" s="7">
        <f t="shared" si="0"/>
        <v>8400</v>
      </c>
      <c r="H8" s="52"/>
      <c r="I8" s="9" t="s">
        <v>19</v>
      </c>
      <c r="J8" s="9" t="s">
        <v>22</v>
      </c>
    </row>
    <row r="9" spans="1:10" s="1" customFormat="1" x14ac:dyDescent="0.15">
      <c r="A9" s="2" t="s">
        <v>13</v>
      </c>
      <c r="B9" s="56"/>
      <c r="C9" s="27" t="s">
        <v>23</v>
      </c>
      <c r="D9" s="12"/>
      <c r="E9" s="12">
        <v>7</v>
      </c>
      <c r="F9" s="7">
        <v>1200</v>
      </c>
      <c r="G9" s="7">
        <f t="shared" si="0"/>
        <v>8400</v>
      </c>
      <c r="H9" s="52"/>
      <c r="I9" s="9" t="s">
        <v>19</v>
      </c>
      <c r="J9" s="9" t="s">
        <v>22</v>
      </c>
    </row>
    <row r="10" spans="1:10" s="1" customFormat="1" x14ac:dyDescent="0.15">
      <c r="A10" s="2" t="s">
        <v>13</v>
      </c>
      <c r="B10" s="56"/>
      <c r="C10" s="27" t="s">
        <v>24</v>
      </c>
      <c r="D10" s="12"/>
      <c r="E10" s="12">
        <f>'报价明细-.NET方案'!E38</f>
        <v>8</v>
      </c>
      <c r="F10" s="7">
        <v>1200</v>
      </c>
      <c r="G10" s="7">
        <f t="shared" si="0"/>
        <v>9600</v>
      </c>
      <c r="H10" s="52"/>
      <c r="I10" s="9" t="s">
        <v>19</v>
      </c>
      <c r="J10" s="9" t="s">
        <v>22</v>
      </c>
    </row>
    <row r="11" spans="1:10" s="1" customFormat="1" x14ac:dyDescent="0.15">
      <c r="A11" s="2" t="s">
        <v>13</v>
      </c>
      <c r="B11" s="56"/>
      <c r="C11" s="27" t="s">
        <v>25</v>
      </c>
      <c r="D11" s="12"/>
      <c r="E11" s="12">
        <f>'报价明细-.NET方案'!E42</f>
        <v>6</v>
      </c>
      <c r="F11" s="7">
        <v>1200</v>
      </c>
      <c r="G11" s="7">
        <f t="shared" si="0"/>
        <v>7200</v>
      </c>
      <c r="H11" s="52"/>
      <c r="I11" s="9" t="s">
        <v>19</v>
      </c>
      <c r="J11" s="9" t="s">
        <v>26</v>
      </c>
    </row>
    <row r="12" spans="1:10" s="1" customFormat="1" x14ac:dyDescent="0.15">
      <c r="A12" s="2" t="s">
        <v>13</v>
      </c>
      <c r="B12" s="56"/>
      <c r="C12" s="27" t="s">
        <v>27</v>
      </c>
      <c r="D12" s="12"/>
      <c r="E12" s="12">
        <f>'报价明细-.NET方案'!E48</f>
        <v>5</v>
      </c>
      <c r="F12" s="7">
        <v>1200</v>
      </c>
      <c r="G12" s="7">
        <f t="shared" si="0"/>
        <v>6000</v>
      </c>
      <c r="H12" s="52"/>
      <c r="I12" s="9"/>
      <c r="J12" s="9" t="s">
        <v>28</v>
      </c>
    </row>
    <row r="13" spans="1:10" s="1" customFormat="1" x14ac:dyDescent="0.15">
      <c r="A13" s="2" t="s">
        <v>13</v>
      </c>
      <c r="B13" s="56"/>
      <c r="C13" s="27" t="s">
        <v>29</v>
      </c>
      <c r="D13" s="12"/>
      <c r="E13" s="12">
        <f>'报价明细-.NET方案'!E52</f>
        <v>5</v>
      </c>
      <c r="F13" s="7">
        <v>1200</v>
      </c>
      <c r="G13" s="7">
        <f t="shared" si="0"/>
        <v>6000</v>
      </c>
      <c r="H13" s="52"/>
      <c r="I13" s="9"/>
      <c r="J13" s="9" t="s">
        <v>28</v>
      </c>
    </row>
    <row r="14" spans="1:10" s="1" customFormat="1" x14ac:dyDescent="0.15">
      <c r="A14" s="2" t="s">
        <v>13</v>
      </c>
      <c r="B14" s="56"/>
      <c r="C14" s="27" t="s">
        <v>30</v>
      </c>
      <c r="D14" s="12"/>
      <c r="E14" s="12">
        <f>'报价明细-.NET方案'!E56</f>
        <v>3</v>
      </c>
      <c r="F14" s="7">
        <v>1200</v>
      </c>
      <c r="G14" s="7">
        <f t="shared" si="0"/>
        <v>3600</v>
      </c>
      <c r="H14" s="52"/>
      <c r="I14" s="15"/>
      <c r="J14" s="9" t="s">
        <v>28</v>
      </c>
    </row>
    <row r="15" spans="1:10" s="1" customFormat="1" x14ac:dyDescent="0.15">
      <c r="A15" s="2" t="s">
        <v>13</v>
      </c>
      <c r="B15" s="56"/>
      <c r="C15" s="27" t="s">
        <v>31</v>
      </c>
      <c r="D15" s="12"/>
      <c r="E15" s="12">
        <v>13</v>
      </c>
      <c r="F15" s="7">
        <v>1200</v>
      </c>
      <c r="G15" s="7">
        <f t="shared" si="0"/>
        <v>15600</v>
      </c>
      <c r="H15" s="52"/>
      <c r="I15" s="15"/>
      <c r="J15" s="9" t="s">
        <v>32</v>
      </c>
    </row>
    <row r="16" spans="1:10" s="1" customFormat="1" x14ac:dyDescent="0.15">
      <c r="A16" s="2" t="s">
        <v>13</v>
      </c>
      <c r="B16" s="56"/>
      <c r="C16" s="27" t="s">
        <v>33</v>
      </c>
      <c r="D16" s="12"/>
      <c r="E16" s="12">
        <f>'报价明细-.NET方案'!E70</f>
        <v>12.5</v>
      </c>
      <c r="F16" s="7">
        <v>1200</v>
      </c>
      <c r="G16" s="7">
        <f t="shared" si="0"/>
        <v>15000</v>
      </c>
      <c r="H16" s="52"/>
      <c r="I16" s="28"/>
      <c r="J16" s="9" t="s">
        <v>34</v>
      </c>
    </row>
    <row r="17" spans="1:10" s="1" customFormat="1" x14ac:dyDescent="0.15">
      <c r="A17" s="2" t="s">
        <v>13</v>
      </c>
      <c r="B17" s="56"/>
      <c r="C17" s="27" t="s">
        <v>35</v>
      </c>
      <c r="D17" s="12"/>
      <c r="E17" s="12">
        <f>'报价明细-.NET方案'!E73</f>
        <v>10</v>
      </c>
      <c r="F17" s="7">
        <v>1200</v>
      </c>
      <c r="G17" s="7">
        <f t="shared" si="0"/>
        <v>12000</v>
      </c>
      <c r="H17" s="52"/>
      <c r="I17" s="15"/>
      <c r="J17" s="9" t="s">
        <v>36</v>
      </c>
    </row>
    <row r="18" spans="1:10" x14ac:dyDescent="0.15">
      <c r="A18" s="2" t="s">
        <v>13</v>
      </c>
      <c r="B18" s="56"/>
      <c r="C18" s="27" t="s">
        <v>37</v>
      </c>
      <c r="D18" s="12"/>
      <c r="E18" s="12">
        <f>'报价明细-.NET方案'!E76</f>
        <v>10</v>
      </c>
      <c r="F18" s="7">
        <v>1200</v>
      </c>
      <c r="G18" s="7">
        <f t="shared" si="0"/>
        <v>12000</v>
      </c>
      <c r="H18" s="52"/>
      <c r="I18" s="9"/>
      <c r="J18" s="9" t="s">
        <v>36</v>
      </c>
    </row>
    <row r="19" spans="1:10" x14ac:dyDescent="0.15">
      <c r="A19" s="2" t="s">
        <v>13</v>
      </c>
      <c r="B19" s="56"/>
      <c r="C19" s="27" t="s">
        <v>38</v>
      </c>
      <c r="D19" s="12"/>
      <c r="E19" s="12">
        <f>'报价明细-.NET方案'!E79</f>
        <v>10</v>
      </c>
      <c r="F19" s="7">
        <v>1200</v>
      </c>
      <c r="G19" s="7">
        <f t="shared" si="0"/>
        <v>12000</v>
      </c>
      <c r="H19" s="52"/>
      <c r="I19" s="9"/>
      <c r="J19" s="9" t="s">
        <v>36</v>
      </c>
    </row>
    <row r="20" spans="1:10" ht="15.6" customHeight="1" x14ac:dyDescent="0.15">
      <c r="A20" s="2" t="s">
        <v>13</v>
      </c>
      <c r="B20" s="56"/>
      <c r="C20" s="27" t="s">
        <v>39</v>
      </c>
      <c r="D20" s="12"/>
      <c r="E20" s="46">
        <f>'报价明细-.NET方案'!F81</f>
        <v>30</v>
      </c>
      <c r="F20" s="7">
        <v>1200</v>
      </c>
      <c r="G20" s="7">
        <f t="shared" si="0"/>
        <v>36000</v>
      </c>
      <c r="H20" s="52"/>
      <c r="I20" s="9"/>
      <c r="J20" s="9" t="s">
        <v>36</v>
      </c>
    </row>
    <row r="21" spans="1:10" ht="15.6" customHeight="1" x14ac:dyDescent="0.15">
      <c r="A21" s="2" t="s">
        <v>13</v>
      </c>
      <c r="B21" s="57"/>
      <c r="C21" s="27" t="s">
        <v>40</v>
      </c>
      <c r="D21" s="12"/>
      <c r="E21" s="12">
        <f>'报价明细-.NET方案'!F88</f>
        <v>27</v>
      </c>
      <c r="F21" s="7">
        <v>1200</v>
      </c>
      <c r="G21" s="7">
        <f t="shared" si="0"/>
        <v>32400</v>
      </c>
      <c r="H21" s="53"/>
      <c r="I21" s="15"/>
      <c r="J21" s="9" t="s">
        <v>36</v>
      </c>
    </row>
    <row r="22" spans="1:10" ht="15.6" customHeight="1" x14ac:dyDescent="0.15">
      <c r="A22" s="2" t="s">
        <v>13</v>
      </c>
      <c r="B22" s="70" t="s">
        <v>41</v>
      </c>
      <c r="C22" s="27" t="s">
        <v>42</v>
      </c>
      <c r="D22" s="47"/>
      <c r="E22" s="12">
        <f>'报价明细-.NET方案'!E89</f>
        <v>5</v>
      </c>
      <c r="F22" s="7">
        <v>1200</v>
      </c>
      <c r="G22" s="7">
        <f t="shared" si="0"/>
        <v>6000</v>
      </c>
      <c r="H22" s="29"/>
      <c r="I22" s="15"/>
      <c r="J22" s="9" t="s">
        <v>26</v>
      </c>
    </row>
    <row r="23" spans="1:10" ht="15.6" customHeight="1" x14ac:dyDescent="0.15">
      <c r="A23" s="2" t="s">
        <v>13</v>
      </c>
      <c r="B23" s="56"/>
      <c r="C23" s="27" t="s">
        <v>43</v>
      </c>
      <c r="D23" s="47"/>
      <c r="E23" s="12">
        <f>'报价明细-.NET方案'!E90</f>
        <v>5</v>
      </c>
      <c r="F23" s="7">
        <v>1200</v>
      </c>
      <c r="G23" s="7">
        <f t="shared" si="0"/>
        <v>6000</v>
      </c>
      <c r="H23" s="29"/>
      <c r="I23" s="15"/>
      <c r="J23" s="9" t="s">
        <v>26</v>
      </c>
    </row>
    <row r="24" spans="1:10" ht="15.6" customHeight="1" x14ac:dyDescent="0.15">
      <c r="A24" s="2" t="s">
        <v>13</v>
      </c>
      <c r="B24" s="57"/>
      <c r="C24" s="27" t="s">
        <v>44</v>
      </c>
      <c r="D24" s="47"/>
      <c r="E24" s="12">
        <f>'报价明细-.NET方案'!E91</f>
        <v>5</v>
      </c>
      <c r="F24" s="7">
        <v>1200</v>
      </c>
      <c r="G24" s="7">
        <f t="shared" si="0"/>
        <v>6000</v>
      </c>
      <c r="H24" s="29"/>
      <c r="I24" s="15"/>
      <c r="J24" s="9" t="s">
        <v>26</v>
      </c>
    </row>
    <row r="25" spans="1:10" x14ac:dyDescent="0.15">
      <c r="A25" s="2" t="s">
        <v>9</v>
      </c>
      <c r="B25" s="18" t="s">
        <v>45</v>
      </c>
      <c r="C25" s="27" t="s">
        <v>45</v>
      </c>
      <c r="D25" s="30"/>
      <c r="E25" s="12">
        <v>85</v>
      </c>
      <c r="F25" s="7">
        <v>1200</v>
      </c>
      <c r="G25" s="7">
        <f t="shared" si="0"/>
        <v>102000</v>
      </c>
      <c r="H25" s="25" t="s">
        <v>46</v>
      </c>
      <c r="I25" s="9"/>
      <c r="J25" s="9" t="s">
        <v>36</v>
      </c>
    </row>
    <row r="26" spans="1:10" ht="22.35" customHeight="1" x14ac:dyDescent="0.15">
      <c r="A26" s="2" t="s">
        <v>13</v>
      </c>
      <c r="B26" s="54" t="s">
        <v>47</v>
      </c>
      <c r="C26" s="12" t="s">
        <v>48</v>
      </c>
      <c r="D26" s="30"/>
      <c r="E26" s="12">
        <f>'报价明细-.NET方案'!F102</f>
        <v>23</v>
      </c>
      <c r="F26" s="7">
        <v>1200</v>
      </c>
      <c r="G26" s="7">
        <f t="shared" si="0"/>
        <v>27600</v>
      </c>
      <c r="H26" s="25"/>
      <c r="I26" s="9"/>
      <c r="J26" s="9" t="s">
        <v>36</v>
      </c>
    </row>
    <row r="27" spans="1:10" ht="15.95" customHeight="1" x14ac:dyDescent="0.15">
      <c r="A27" s="2" t="s">
        <v>13</v>
      </c>
      <c r="B27" s="57"/>
      <c r="C27" s="12" t="s">
        <v>49</v>
      </c>
      <c r="D27" s="12"/>
      <c r="E27" s="12">
        <f>'报价明细-.NET方案'!F105</f>
        <v>10</v>
      </c>
      <c r="F27" s="7">
        <v>1200</v>
      </c>
      <c r="G27" s="7">
        <f t="shared" si="0"/>
        <v>12000</v>
      </c>
      <c r="H27" s="25" t="s">
        <v>50</v>
      </c>
      <c r="I27" s="9"/>
      <c r="J27" s="9" t="s">
        <v>36</v>
      </c>
    </row>
    <row r="28" spans="1:10" x14ac:dyDescent="0.15">
      <c r="A28" s="2" t="s">
        <v>13</v>
      </c>
      <c r="B28" s="18" t="s">
        <v>51</v>
      </c>
      <c r="C28" s="31"/>
      <c r="D28" s="24"/>
      <c r="E28" s="12">
        <f>'报价明细-.NET方案'!E106</f>
        <v>10</v>
      </c>
      <c r="F28" s="7">
        <v>1500</v>
      </c>
      <c r="G28" s="7">
        <f t="shared" si="0"/>
        <v>15000</v>
      </c>
      <c r="H28" s="25" t="s">
        <v>52</v>
      </c>
      <c r="I28" s="10"/>
      <c r="J28" s="10" t="s">
        <v>36</v>
      </c>
    </row>
    <row r="29" spans="1:10" ht="17.100000000000001" customHeight="1" thickBot="1" x14ac:dyDescent="0.2">
      <c r="B29" s="19" t="s">
        <v>53</v>
      </c>
      <c r="C29" s="32"/>
      <c r="D29" s="33"/>
      <c r="E29" s="34">
        <f>SUM(E3:E28)</f>
        <v>411.5</v>
      </c>
      <c r="F29" s="20"/>
      <c r="G29" s="34">
        <f>SUM(G3:G28)</f>
        <v>544800</v>
      </c>
      <c r="H29" s="48"/>
      <c r="I29" s="21"/>
      <c r="J29" s="21"/>
    </row>
    <row r="30" spans="1:10" x14ac:dyDescent="0.15">
      <c r="J30" s="49"/>
    </row>
    <row r="31" spans="1:10" x14ac:dyDescent="0.15">
      <c r="B31" s="17" t="s">
        <v>54</v>
      </c>
      <c r="C31" s="13"/>
      <c r="D31" s="13"/>
      <c r="E31" s="7"/>
      <c r="F31" s="7"/>
      <c r="J31" s="49"/>
    </row>
    <row r="32" spans="1:10" x14ac:dyDescent="0.15">
      <c r="B32" s="17" t="s">
        <v>55</v>
      </c>
      <c r="C32" s="17" t="s">
        <v>56</v>
      </c>
      <c r="D32" s="17" t="s">
        <v>57</v>
      </c>
      <c r="E32" s="17" t="s">
        <v>58</v>
      </c>
      <c r="F32" s="17" t="s">
        <v>59</v>
      </c>
      <c r="J32" s="49"/>
    </row>
    <row r="33" spans="2:10" x14ac:dyDescent="0.15">
      <c r="B33" s="12" t="s">
        <v>10</v>
      </c>
      <c r="C33" s="13" t="s">
        <v>9</v>
      </c>
      <c r="D33" s="13">
        <v>80</v>
      </c>
      <c r="E33" s="7">
        <v>144000</v>
      </c>
      <c r="F33" s="35">
        <f>E33/E40</f>
        <v>0.26431718061674009</v>
      </c>
      <c r="J33" s="49"/>
    </row>
    <row r="34" spans="2:10" x14ac:dyDescent="0.15">
      <c r="B34" s="12" t="s">
        <v>14</v>
      </c>
      <c r="C34" s="13" t="s">
        <v>13</v>
      </c>
      <c r="D34" s="13">
        <v>25</v>
      </c>
      <c r="E34" s="7">
        <v>30000</v>
      </c>
      <c r="F34" s="35">
        <f>E34/E40</f>
        <v>5.5066079295154183E-2</v>
      </c>
      <c r="J34" s="49"/>
    </row>
    <row r="35" spans="2:10" x14ac:dyDescent="0.15">
      <c r="B35" s="12" t="s">
        <v>16</v>
      </c>
      <c r="C35" s="13" t="s">
        <v>13</v>
      </c>
      <c r="D35" s="13">
        <v>163.5</v>
      </c>
      <c r="E35" s="7">
        <v>196200</v>
      </c>
      <c r="F35" s="35">
        <f>E35/E40</f>
        <v>0.36013215859030839</v>
      </c>
      <c r="J35" s="49"/>
    </row>
    <row r="36" spans="2:10" ht="33" customHeight="1" x14ac:dyDescent="0.15">
      <c r="B36" s="36" t="s">
        <v>41</v>
      </c>
      <c r="C36" s="13" t="s">
        <v>13</v>
      </c>
      <c r="D36" s="13">
        <v>15</v>
      </c>
      <c r="E36" s="7">
        <v>18000</v>
      </c>
      <c r="F36" s="35">
        <f>E36/E40</f>
        <v>3.3039647577092511E-2</v>
      </c>
      <c r="J36" s="49"/>
    </row>
    <row r="37" spans="2:10" x14ac:dyDescent="0.15">
      <c r="B37" s="12" t="s">
        <v>45</v>
      </c>
      <c r="C37" s="13" t="s">
        <v>9</v>
      </c>
      <c r="D37" s="13">
        <v>85</v>
      </c>
      <c r="E37" s="7">
        <v>102000</v>
      </c>
      <c r="F37" s="35">
        <f>E37/E40</f>
        <v>0.18722466960352424</v>
      </c>
      <c r="J37" s="49" t="s">
        <v>36</v>
      </c>
    </row>
    <row r="38" spans="2:10" x14ac:dyDescent="0.15">
      <c r="B38" s="12" t="s">
        <v>47</v>
      </c>
      <c r="C38" s="13" t="s">
        <v>60</v>
      </c>
      <c r="D38" s="13">
        <v>33</v>
      </c>
      <c r="E38" s="7">
        <v>39600</v>
      </c>
      <c r="F38" s="35">
        <f>E38/E40</f>
        <v>7.268722466960352E-2</v>
      </c>
      <c r="J38" s="49" t="s">
        <v>36</v>
      </c>
    </row>
    <row r="39" spans="2:10" x14ac:dyDescent="0.15">
      <c r="B39" s="12" t="s">
        <v>51</v>
      </c>
      <c r="C39" s="13" t="s">
        <v>60</v>
      </c>
      <c r="D39" s="13">
        <v>10</v>
      </c>
      <c r="E39" s="7">
        <v>15000</v>
      </c>
      <c r="F39" s="35">
        <f>E39/E40</f>
        <v>2.7533039647577091E-2</v>
      </c>
      <c r="J39" s="49" t="s">
        <v>36</v>
      </c>
    </row>
    <row r="40" spans="2:10" x14ac:dyDescent="0.15">
      <c r="B40" s="37" t="s">
        <v>61</v>
      </c>
      <c r="C40" s="13"/>
      <c r="D40" s="13">
        <f>SUM(D33:D39)</f>
        <v>411.5</v>
      </c>
      <c r="E40" s="13">
        <f>SUM(E33:E39)</f>
        <v>544800</v>
      </c>
      <c r="F40" s="7"/>
      <c r="J40" s="49"/>
    </row>
  </sheetData>
  <mergeCells count="10">
    <mergeCell ref="H5:H21"/>
    <mergeCell ref="B5:B21"/>
    <mergeCell ref="B1:I1"/>
    <mergeCell ref="C5:C7"/>
    <mergeCell ref="B26:B27"/>
    <mergeCell ref="B2:D2"/>
    <mergeCell ref="C4:D4"/>
    <mergeCell ref="C3:D3"/>
    <mergeCell ref="B22:B24"/>
    <mergeCell ref="E5:E7"/>
  </mergeCells>
  <phoneticPr fontId="7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07"/>
  <sheetViews>
    <sheetView workbookViewId="0">
      <pane ySplit="1" topLeftCell="A2" activePane="bottomLeft" state="frozen"/>
      <selection pane="bottomLeft" activeCell="I14" sqref="I14"/>
    </sheetView>
  </sheetViews>
  <sheetFormatPr defaultColWidth="9" defaultRowHeight="16.5" x14ac:dyDescent="0.15"/>
  <cols>
    <col min="1" max="1" width="24.5" style="1" customWidth="1"/>
    <col min="2" max="2" width="37.5" style="2" customWidth="1"/>
    <col min="3" max="3" width="27" style="2" customWidth="1"/>
    <col min="4" max="5" width="12" style="3" customWidth="1"/>
    <col min="6" max="6" width="16.75" style="3" customWidth="1"/>
    <col min="7" max="7" width="15" style="3" customWidth="1"/>
    <col min="8" max="9" width="12" style="2" customWidth="1"/>
    <col min="10" max="10" width="9" style="2" customWidth="1"/>
    <col min="11" max="16384" width="9" style="2"/>
  </cols>
  <sheetData>
    <row r="1" spans="1:7" ht="28.7" customHeight="1" x14ac:dyDescent="0.15">
      <c r="A1" s="58" t="s">
        <v>62</v>
      </c>
      <c r="B1" s="59"/>
      <c r="C1" s="59"/>
      <c r="D1" s="60"/>
      <c r="E1" s="60"/>
      <c r="F1" s="60"/>
      <c r="G1" s="60"/>
    </row>
    <row r="2" spans="1:7" s="1" customFormat="1" ht="20.100000000000001" customHeight="1" x14ac:dyDescent="0.15">
      <c r="A2" s="65" t="s">
        <v>2</v>
      </c>
      <c r="B2" s="66"/>
      <c r="C2" s="67"/>
      <c r="D2" s="4" t="s">
        <v>63</v>
      </c>
      <c r="E2" s="4" t="s">
        <v>64</v>
      </c>
      <c r="F2" s="38" t="s">
        <v>3</v>
      </c>
      <c r="G2" s="5" t="s">
        <v>7</v>
      </c>
    </row>
    <row r="3" spans="1:7" ht="15.6" customHeight="1" x14ac:dyDescent="0.15">
      <c r="A3" s="80" t="s">
        <v>10</v>
      </c>
      <c r="B3" s="71" t="s">
        <v>65</v>
      </c>
      <c r="C3" s="69"/>
      <c r="D3" s="7">
        <v>1</v>
      </c>
      <c r="E3" s="7">
        <v>11</v>
      </c>
      <c r="F3" s="8">
        <v>11</v>
      </c>
      <c r="G3" s="9"/>
    </row>
    <row r="4" spans="1:7" ht="15.6" customHeight="1" x14ac:dyDescent="0.15">
      <c r="A4" s="81"/>
      <c r="B4" s="71" t="s">
        <v>66</v>
      </c>
      <c r="C4" s="69"/>
      <c r="D4" s="7">
        <v>1</v>
      </c>
      <c r="E4" s="7">
        <v>11</v>
      </c>
      <c r="F4" s="8">
        <v>11</v>
      </c>
      <c r="G4" s="9"/>
    </row>
    <row r="5" spans="1:7" ht="15.6" customHeight="1" x14ac:dyDescent="0.15">
      <c r="A5" s="81"/>
      <c r="B5" s="71" t="s">
        <v>67</v>
      </c>
      <c r="C5" s="69"/>
      <c r="D5" s="7">
        <v>1</v>
      </c>
      <c r="E5" s="7">
        <v>11</v>
      </c>
      <c r="F5" s="8">
        <f t="shared" ref="F5:F11" si="0">D5*E5</f>
        <v>11</v>
      </c>
      <c r="G5" s="9"/>
    </row>
    <row r="6" spans="1:7" ht="15.6" customHeight="1" x14ac:dyDescent="0.15">
      <c r="A6" s="81"/>
      <c r="B6" s="71" t="s">
        <v>68</v>
      </c>
      <c r="C6" s="69"/>
      <c r="D6" s="7">
        <v>1</v>
      </c>
      <c r="E6" s="7">
        <v>5</v>
      </c>
      <c r="F6" s="8">
        <f t="shared" si="0"/>
        <v>5</v>
      </c>
      <c r="G6" s="10"/>
    </row>
    <row r="7" spans="1:7" ht="15.6" customHeight="1" x14ac:dyDescent="0.15">
      <c r="A7" s="81"/>
      <c r="B7" s="71" t="s">
        <v>69</v>
      </c>
      <c r="C7" s="69"/>
      <c r="D7" s="7">
        <v>1</v>
      </c>
      <c r="E7" s="7">
        <v>4</v>
      </c>
      <c r="F7" s="8">
        <f t="shared" si="0"/>
        <v>4</v>
      </c>
      <c r="G7" s="10"/>
    </row>
    <row r="8" spans="1:7" ht="15.6" customHeight="1" x14ac:dyDescent="0.15">
      <c r="A8" s="81"/>
      <c r="B8" s="71" t="s">
        <v>70</v>
      </c>
      <c r="C8" s="69"/>
      <c r="D8" s="7">
        <v>1</v>
      </c>
      <c r="E8" s="7">
        <v>4</v>
      </c>
      <c r="F8" s="8">
        <f t="shared" si="0"/>
        <v>4</v>
      </c>
      <c r="G8" s="10"/>
    </row>
    <row r="9" spans="1:7" ht="15.6" customHeight="1" x14ac:dyDescent="0.15">
      <c r="A9" s="81"/>
      <c r="B9" s="71" t="s">
        <v>71</v>
      </c>
      <c r="C9" s="69"/>
      <c r="D9" s="7">
        <v>1</v>
      </c>
      <c r="E9" s="7">
        <v>4</v>
      </c>
      <c r="F9" s="8">
        <f t="shared" si="0"/>
        <v>4</v>
      </c>
      <c r="G9" s="9"/>
    </row>
    <row r="10" spans="1:7" ht="15.6" customHeight="1" x14ac:dyDescent="0.15">
      <c r="A10" s="81"/>
      <c r="B10" s="71" t="s">
        <v>72</v>
      </c>
      <c r="C10" s="69"/>
      <c r="D10" s="7">
        <v>3</v>
      </c>
      <c r="E10" s="7">
        <v>5</v>
      </c>
      <c r="F10" s="8">
        <f t="shared" si="0"/>
        <v>15</v>
      </c>
      <c r="G10" s="10"/>
    </row>
    <row r="11" spans="1:7" ht="15.6" customHeight="1" x14ac:dyDescent="0.15">
      <c r="A11" s="81"/>
      <c r="B11" s="71" t="s">
        <v>73</v>
      </c>
      <c r="C11" s="69"/>
      <c r="D11" s="7">
        <v>3</v>
      </c>
      <c r="E11" s="7">
        <v>5</v>
      </c>
      <c r="F11" s="8">
        <f t="shared" si="0"/>
        <v>15</v>
      </c>
      <c r="G11" s="10"/>
    </row>
    <row r="12" spans="1:7" x14ac:dyDescent="0.15">
      <c r="A12" s="82"/>
      <c r="B12" s="83" t="s">
        <v>11</v>
      </c>
      <c r="C12" s="69"/>
      <c r="D12" s="11"/>
      <c r="E12" s="11"/>
      <c r="F12" s="39">
        <f>SUM(F3:F11)</f>
        <v>80</v>
      </c>
      <c r="G12" s="9"/>
    </row>
    <row r="13" spans="1:7" ht="15.2" customHeight="1" x14ac:dyDescent="0.15">
      <c r="A13" s="70" t="s">
        <v>14</v>
      </c>
      <c r="B13" s="71" t="s">
        <v>74</v>
      </c>
      <c r="C13" s="69"/>
      <c r="D13" s="7">
        <v>1</v>
      </c>
      <c r="E13" s="7">
        <v>5</v>
      </c>
      <c r="F13" s="8">
        <v>5</v>
      </c>
      <c r="G13" s="10"/>
    </row>
    <row r="14" spans="1:7" ht="15.2" customHeight="1" x14ac:dyDescent="0.15">
      <c r="A14" s="56"/>
      <c r="B14" s="71" t="s">
        <v>75</v>
      </c>
      <c r="C14" s="69"/>
      <c r="D14" s="7">
        <v>1</v>
      </c>
      <c r="E14" s="7">
        <v>4</v>
      </c>
      <c r="F14" s="8">
        <v>4</v>
      </c>
      <c r="G14" s="10"/>
    </row>
    <row r="15" spans="1:7" ht="15.2" customHeight="1" x14ac:dyDescent="0.15">
      <c r="A15" s="56"/>
      <c r="B15" s="71" t="s">
        <v>76</v>
      </c>
      <c r="C15" s="69"/>
      <c r="D15" s="7">
        <v>1</v>
      </c>
      <c r="E15" s="7">
        <v>5</v>
      </c>
      <c r="F15" s="8">
        <f>D15*E15</f>
        <v>5</v>
      </c>
      <c r="G15" s="9"/>
    </row>
    <row r="16" spans="1:7" ht="15.2" customHeight="1" x14ac:dyDescent="0.15">
      <c r="A16" s="56"/>
      <c r="B16" s="71" t="s">
        <v>77</v>
      </c>
      <c r="C16" s="69"/>
      <c r="D16" s="7">
        <v>1</v>
      </c>
      <c r="E16" s="7">
        <v>3</v>
      </c>
      <c r="F16" s="8">
        <f>D16*E16</f>
        <v>3</v>
      </c>
      <c r="G16" s="9"/>
    </row>
    <row r="17" spans="1:7" ht="15.2" customHeight="1" x14ac:dyDescent="0.15">
      <c r="A17" s="56"/>
      <c r="B17" s="71" t="s">
        <v>78</v>
      </c>
      <c r="C17" s="69"/>
      <c r="D17" s="7">
        <v>1</v>
      </c>
      <c r="E17" s="7">
        <v>3</v>
      </c>
      <c r="F17" s="8">
        <f>D17*E17</f>
        <v>3</v>
      </c>
      <c r="G17" s="9"/>
    </row>
    <row r="18" spans="1:7" ht="15.2" customHeight="1" x14ac:dyDescent="0.15">
      <c r="A18" s="56"/>
      <c r="B18" s="71" t="s">
        <v>79</v>
      </c>
      <c r="C18" s="69"/>
      <c r="D18" s="7">
        <v>1</v>
      </c>
      <c r="E18" s="7">
        <v>3</v>
      </c>
      <c r="F18" s="8">
        <f>D18*E18</f>
        <v>3</v>
      </c>
      <c r="G18" s="9"/>
    </row>
    <row r="19" spans="1:7" ht="15.2" customHeight="1" x14ac:dyDescent="0.15">
      <c r="A19" s="56"/>
      <c r="B19" s="71" t="s">
        <v>80</v>
      </c>
      <c r="C19" s="69"/>
      <c r="D19" s="7">
        <v>1</v>
      </c>
      <c r="E19" s="7">
        <v>2</v>
      </c>
      <c r="F19" s="8">
        <f>D19*E19</f>
        <v>2</v>
      </c>
      <c r="G19" s="9"/>
    </row>
    <row r="20" spans="1:7" x14ac:dyDescent="0.15">
      <c r="A20" s="57"/>
      <c r="B20" s="83" t="s">
        <v>11</v>
      </c>
      <c r="C20" s="69"/>
      <c r="D20" s="11"/>
      <c r="E20" s="11">
        <f>SUM(E13:E19)</f>
        <v>25</v>
      </c>
      <c r="F20" s="11">
        <f>SUM(F13:F19)</f>
        <v>25</v>
      </c>
      <c r="G20" s="9"/>
    </row>
    <row r="21" spans="1:7" x14ac:dyDescent="0.15">
      <c r="A21" s="79" t="s">
        <v>16</v>
      </c>
      <c r="B21" s="68" t="s">
        <v>17</v>
      </c>
      <c r="C21" s="13" t="s">
        <v>81</v>
      </c>
      <c r="D21" s="7">
        <v>1</v>
      </c>
      <c r="E21" s="7">
        <v>5</v>
      </c>
      <c r="F21" s="8">
        <f>D21*E21</f>
        <v>5</v>
      </c>
      <c r="G21" s="9"/>
    </row>
    <row r="22" spans="1:7" x14ac:dyDescent="0.15">
      <c r="A22" s="56"/>
      <c r="B22" s="52"/>
      <c r="C22" s="13" t="s">
        <v>82</v>
      </c>
      <c r="D22" s="7">
        <v>1</v>
      </c>
      <c r="E22" s="7">
        <v>5</v>
      </c>
      <c r="F22" s="8">
        <f>D22*E22</f>
        <v>5</v>
      </c>
      <c r="G22" s="9"/>
    </row>
    <row r="23" spans="1:7" s="1" customFormat="1" ht="15" x14ac:dyDescent="0.15">
      <c r="A23" s="56"/>
      <c r="B23" s="53"/>
      <c r="C23" s="14" t="s">
        <v>11</v>
      </c>
      <c r="D23" s="11">
        <f>SUM(D21:D22)</f>
        <v>2</v>
      </c>
      <c r="E23" s="11">
        <f>SUM(E21:E22)</f>
        <v>10</v>
      </c>
      <c r="F23" s="11">
        <f>SUM(F21:F22)</f>
        <v>10</v>
      </c>
      <c r="G23" s="15"/>
    </row>
    <row r="24" spans="1:7" x14ac:dyDescent="0.15">
      <c r="A24" s="56"/>
      <c r="B24" s="68" t="s">
        <v>21</v>
      </c>
      <c r="C24" s="13" t="s">
        <v>83</v>
      </c>
      <c r="D24" s="7">
        <v>1</v>
      </c>
      <c r="E24" s="7">
        <v>2</v>
      </c>
      <c r="F24" s="8">
        <f>D24*E24</f>
        <v>2</v>
      </c>
      <c r="G24" s="9"/>
    </row>
    <row r="25" spans="1:7" ht="15.2" customHeight="1" x14ac:dyDescent="0.15">
      <c r="A25" s="56"/>
      <c r="B25" s="52"/>
      <c r="C25" s="13" t="s">
        <v>84</v>
      </c>
      <c r="D25" s="7">
        <v>1</v>
      </c>
      <c r="E25" s="7">
        <v>2</v>
      </c>
      <c r="F25" s="8">
        <f>D25*E25</f>
        <v>2</v>
      </c>
      <c r="G25" s="9"/>
    </row>
    <row r="26" spans="1:7" ht="15.2" customHeight="1" x14ac:dyDescent="0.15">
      <c r="A26" s="56"/>
      <c r="B26" s="52"/>
      <c r="C26" s="13" t="s">
        <v>85</v>
      </c>
      <c r="D26" s="7">
        <v>1</v>
      </c>
      <c r="E26" s="7">
        <v>2</v>
      </c>
      <c r="F26" s="8">
        <f>D26*E26</f>
        <v>2</v>
      </c>
      <c r="G26" s="9"/>
    </row>
    <row r="27" spans="1:7" ht="15.2" customHeight="1" x14ac:dyDescent="0.15">
      <c r="A27" s="56"/>
      <c r="B27" s="52"/>
      <c r="C27" s="13" t="s">
        <v>86</v>
      </c>
      <c r="D27" s="7">
        <v>1</v>
      </c>
      <c r="E27" s="7">
        <v>1</v>
      </c>
      <c r="F27" s="8">
        <f>D27*E27</f>
        <v>1</v>
      </c>
      <c r="G27" s="9"/>
    </row>
    <row r="28" spans="1:7" s="1" customFormat="1" ht="15" x14ac:dyDescent="0.15">
      <c r="A28" s="56"/>
      <c r="B28" s="53"/>
      <c r="C28" s="14" t="s">
        <v>11</v>
      </c>
      <c r="D28" s="11">
        <f>SUM(D24:D27)</f>
        <v>4</v>
      </c>
      <c r="E28" s="11">
        <f>SUM(E24:E27)</f>
        <v>7</v>
      </c>
      <c r="F28" s="11">
        <f>SUM(F24:F27)</f>
        <v>7</v>
      </c>
      <c r="G28" s="15"/>
    </row>
    <row r="29" spans="1:7" s="1" customFormat="1" x14ac:dyDescent="0.15">
      <c r="A29" s="56"/>
      <c r="B29" s="68" t="s">
        <v>23</v>
      </c>
      <c r="C29" s="2" t="s">
        <v>87</v>
      </c>
      <c r="D29" s="7">
        <v>1</v>
      </c>
      <c r="E29" s="7">
        <v>2</v>
      </c>
      <c r="F29" s="8">
        <f>D29*E29</f>
        <v>2</v>
      </c>
      <c r="G29" s="15"/>
    </row>
    <row r="30" spans="1:7" s="1" customFormat="1" x14ac:dyDescent="0.15">
      <c r="A30" s="56"/>
      <c r="B30" s="52"/>
      <c r="C30" s="13" t="s">
        <v>88</v>
      </c>
      <c r="D30" s="7">
        <v>1</v>
      </c>
      <c r="E30" s="7">
        <v>2</v>
      </c>
      <c r="F30" s="8">
        <v>2</v>
      </c>
      <c r="G30" s="15"/>
    </row>
    <row r="31" spans="1:7" s="1" customFormat="1" x14ac:dyDescent="0.15">
      <c r="A31" s="56"/>
      <c r="B31" s="52"/>
      <c r="C31" s="13" t="s">
        <v>89</v>
      </c>
      <c r="D31" s="7">
        <v>1</v>
      </c>
      <c r="E31" s="7">
        <v>2</v>
      </c>
      <c r="F31" s="8">
        <f>D31*E31</f>
        <v>2</v>
      </c>
      <c r="G31" s="15"/>
    </row>
    <row r="32" spans="1:7" s="1" customFormat="1" x14ac:dyDescent="0.15">
      <c r="A32" s="56"/>
      <c r="B32" s="52"/>
      <c r="C32" s="13" t="s">
        <v>90</v>
      </c>
      <c r="D32" s="7">
        <v>1</v>
      </c>
      <c r="E32" s="7">
        <v>1</v>
      </c>
      <c r="F32" s="8">
        <f>D32*E32</f>
        <v>1</v>
      </c>
      <c r="G32" s="15"/>
    </row>
    <row r="33" spans="1:7" s="1" customFormat="1" ht="15" x14ac:dyDescent="0.15">
      <c r="A33" s="56"/>
      <c r="B33" s="53"/>
      <c r="C33" s="14" t="s">
        <v>11</v>
      </c>
      <c r="D33" s="11">
        <f>SUM(D29:D32)</f>
        <v>4</v>
      </c>
      <c r="E33" s="11">
        <f>SUM(E29:E32)</f>
        <v>7</v>
      </c>
      <c r="F33" s="11">
        <f>SUM(F29:F32)</f>
        <v>7</v>
      </c>
      <c r="G33" s="15"/>
    </row>
    <row r="34" spans="1:7" s="1" customFormat="1" x14ac:dyDescent="0.15">
      <c r="A34" s="56"/>
      <c r="B34" s="63" t="s">
        <v>24</v>
      </c>
      <c r="C34" s="13" t="s">
        <v>91</v>
      </c>
      <c r="D34" s="7">
        <v>1</v>
      </c>
      <c r="E34" s="7">
        <v>2</v>
      </c>
      <c r="F34" s="8">
        <f>D34*E34</f>
        <v>2</v>
      </c>
      <c r="G34" s="15"/>
    </row>
    <row r="35" spans="1:7" s="1" customFormat="1" x14ac:dyDescent="0.15">
      <c r="A35" s="56"/>
      <c r="B35" s="52"/>
      <c r="C35" s="13" t="s">
        <v>92</v>
      </c>
      <c r="D35" s="7">
        <v>1</v>
      </c>
      <c r="E35" s="7">
        <v>3</v>
      </c>
      <c r="F35" s="8">
        <v>3</v>
      </c>
      <c r="G35" s="15"/>
    </row>
    <row r="36" spans="1:7" s="1" customFormat="1" x14ac:dyDescent="0.15">
      <c r="A36" s="56"/>
      <c r="B36" s="52"/>
      <c r="C36" s="13" t="s">
        <v>93</v>
      </c>
      <c r="D36" s="7">
        <v>1</v>
      </c>
      <c r="E36" s="7">
        <v>2</v>
      </c>
      <c r="F36" s="8">
        <f>D36*E36</f>
        <v>2</v>
      </c>
      <c r="G36" s="15"/>
    </row>
    <row r="37" spans="1:7" s="1" customFormat="1" x14ac:dyDescent="0.15">
      <c r="A37" s="56"/>
      <c r="B37" s="52"/>
      <c r="C37" s="13" t="s">
        <v>94</v>
      </c>
      <c r="D37" s="7">
        <v>1</v>
      </c>
      <c r="E37" s="7">
        <v>1</v>
      </c>
      <c r="F37" s="8">
        <f>D37*E37</f>
        <v>1</v>
      </c>
      <c r="G37" s="15"/>
    </row>
    <row r="38" spans="1:7" s="1" customFormat="1" ht="15" x14ac:dyDescent="0.15">
      <c r="A38" s="56"/>
      <c r="B38" s="52"/>
      <c r="C38" s="14" t="s">
        <v>11</v>
      </c>
      <c r="D38" s="11">
        <f>SUM(D34:D37)</f>
        <v>4</v>
      </c>
      <c r="E38" s="11">
        <f>SUM(E34:E37)</f>
        <v>8</v>
      </c>
      <c r="F38" s="11">
        <f>SUM(F34:F37)</f>
        <v>8</v>
      </c>
      <c r="G38" s="15"/>
    </row>
    <row r="39" spans="1:7" ht="15.2" customHeight="1" x14ac:dyDescent="0.15">
      <c r="A39" s="56"/>
      <c r="B39" s="68" t="s">
        <v>25</v>
      </c>
      <c r="C39" s="13" t="s">
        <v>95</v>
      </c>
      <c r="D39" s="7">
        <v>1</v>
      </c>
      <c r="E39" s="7">
        <v>2</v>
      </c>
      <c r="F39" s="8">
        <f>D39*E39</f>
        <v>2</v>
      </c>
      <c r="G39" s="9"/>
    </row>
    <row r="40" spans="1:7" ht="15.2" customHeight="1" x14ac:dyDescent="0.15">
      <c r="A40" s="56"/>
      <c r="B40" s="52"/>
      <c r="C40" s="13" t="s">
        <v>96</v>
      </c>
      <c r="D40" s="7">
        <v>1</v>
      </c>
      <c r="E40" s="7">
        <v>3</v>
      </c>
      <c r="F40" s="8">
        <v>3</v>
      </c>
      <c r="G40" s="9"/>
    </row>
    <row r="41" spans="1:7" x14ac:dyDescent="0.15">
      <c r="A41" s="56"/>
      <c r="B41" s="52"/>
      <c r="C41" s="13" t="s">
        <v>97</v>
      </c>
      <c r="D41" s="7">
        <v>1</v>
      </c>
      <c r="E41" s="7">
        <v>1</v>
      </c>
      <c r="F41" s="8">
        <f>D41*E41</f>
        <v>1</v>
      </c>
      <c r="G41" s="16"/>
    </row>
    <row r="42" spans="1:7" s="1" customFormat="1" ht="15" x14ac:dyDescent="0.15">
      <c r="A42" s="56"/>
      <c r="B42" s="53"/>
      <c r="C42" s="14" t="s">
        <v>11</v>
      </c>
      <c r="D42" s="11">
        <f>SUM(D39:D41)</f>
        <v>3</v>
      </c>
      <c r="E42" s="11">
        <f>SUM(E39:E41)</f>
        <v>6</v>
      </c>
      <c r="F42" s="11">
        <f>SUM(F39:F41)</f>
        <v>6</v>
      </c>
      <c r="G42" s="15"/>
    </row>
    <row r="43" spans="1:7" s="1" customFormat="1" ht="15.2" customHeight="1" x14ac:dyDescent="0.15">
      <c r="A43" s="56"/>
      <c r="B43" s="68" t="s">
        <v>27</v>
      </c>
      <c r="C43" s="13" t="s">
        <v>98</v>
      </c>
      <c r="D43" s="7">
        <v>1</v>
      </c>
      <c r="E43" s="7">
        <v>1</v>
      </c>
      <c r="F43" s="8">
        <f>D43*E43</f>
        <v>1</v>
      </c>
      <c r="G43" s="9"/>
    </row>
    <row r="44" spans="1:7" s="1" customFormat="1" ht="15.2" customHeight="1" x14ac:dyDescent="0.15">
      <c r="A44" s="56"/>
      <c r="B44" s="52"/>
      <c r="C44" s="13" t="s">
        <v>99</v>
      </c>
      <c r="D44" s="7">
        <v>1</v>
      </c>
      <c r="E44" s="7">
        <v>1</v>
      </c>
      <c r="F44" s="8">
        <f>D44*E44</f>
        <v>1</v>
      </c>
      <c r="G44" s="9"/>
    </row>
    <row r="45" spans="1:7" s="1" customFormat="1" ht="15.2" customHeight="1" x14ac:dyDescent="0.15">
      <c r="A45" s="56"/>
      <c r="B45" s="52"/>
      <c r="C45" s="13" t="s">
        <v>100</v>
      </c>
      <c r="D45" s="7">
        <v>1</v>
      </c>
      <c r="E45" s="7">
        <v>1</v>
      </c>
      <c r="F45" s="8">
        <f>D45*E45</f>
        <v>1</v>
      </c>
      <c r="G45" s="9"/>
    </row>
    <row r="46" spans="1:7" s="1" customFormat="1" ht="15.2" customHeight="1" x14ac:dyDescent="0.15">
      <c r="A46" s="56"/>
      <c r="B46" s="52"/>
      <c r="C46" s="13" t="s">
        <v>101</v>
      </c>
      <c r="D46" s="7">
        <v>1</v>
      </c>
      <c r="E46" s="7">
        <v>1</v>
      </c>
      <c r="F46" s="8">
        <f>D46*E46</f>
        <v>1</v>
      </c>
      <c r="G46" s="9"/>
    </row>
    <row r="47" spans="1:7" s="1" customFormat="1" ht="15.2" customHeight="1" x14ac:dyDescent="0.15">
      <c r="A47" s="56"/>
      <c r="B47" s="52"/>
      <c r="C47" s="13" t="s">
        <v>102</v>
      </c>
      <c r="D47" s="7">
        <v>1</v>
      </c>
      <c r="E47" s="7">
        <v>1</v>
      </c>
      <c r="F47" s="8">
        <f>D47*E47</f>
        <v>1</v>
      </c>
      <c r="G47" s="9"/>
    </row>
    <row r="48" spans="1:7" s="1" customFormat="1" ht="15" x14ac:dyDescent="0.15">
      <c r="A48" s="56"/>
      <c r="B48" s="53"/>
      <c r="C48" s="14" t="s">
        <v>11</v>
      </c>
      <c r="D48" s="11">
        <f>SUM(D43:D47)</f>
        <v>5</v>
      </c>
      <c r="E48" s="11">
        <f>SUM(E43:E47)</f>
        <v>5</v>
      </c>
      <c r="F48" s="11">
        <f>SUM(F43:F47)</f>
        <v>5</v>
      </c>
      <c r="G48" s="15"/>
    </row>
    <row r="49" spans="1:7" ht="15.2" customHeight="1" x14ac:dyDescent="0.15">
      <c r="A49" s="56"/>
      <c r="B49" s="68" t="s">
        <v>29</v>
      </c>
      <c r="C49" s="13" t="s">
        <v>103</v>
      </c>
      <c r="D49" s="7">
        <v>1</v>
      </c>
      <c r="E49" s="7">
        <v>2</v>
      </c>
      <c r="F49" s="8">
        <f>D49*E49</f>
        <v>2</v>
      </c>
      <c r="G49" s="9"/>
    </row>
    <row r="50" spans="1:7" ht="15.2" customHeight="1" x14ac:dyDescent="0.15">
      <c r="A50" s="56"/>
      <c r="B50" s="52"/>
      <c r="C50" s="13" t="s">
        <v>104</v>
      </c>
      <c r="D50" s="7">
        <v>1</v>
      </c>
      <c r="E50" s="7">
        <v>2</v>
      </c>
      <c r="F50" s="8">
        <f>D50*E50</f>
        <v>2</v>
      </c>
      <c r="G50" s="9"/>
    </row>
    <row r="51" spans="1:7" ht="15.2" customHeight="1" x14ac:dyDescent="0.15">
      <c r="A51" s="56"/>
      <c r="B51" s="52"/>
      <c r="C51" s="13" t="s">
        <v>105</v>
      </c>
      <c r="D51" s="7">
        <v>1</v>
      </c>
      <c r="E51" s="7">
        <v>1</v>
      </c>
      <c r="F51" s="8">
        <f>D51*E51</f>
        <v>1</v>
      </c>
      <c r="G51" s="9"/>
    </row>
    <row r="52" spans="1:7" s="1" customFormat="1" ht="15" x14ac:dyDescent="0.15">
      <c r="A52" s="56"/>
      <c r="B52" s="53"/>
      <c r="C52" s="14" t="s">
        <v>11</v>
      </c>
      <c r="D52" s="11">
        <f>SUM(D49:D51)</f>
        <v>3</v>
      </c>
      <c r="E52" s="11">
        <f>SUM(E49:E51)</f>
        <v>5</v>
      </c>
      <c r="F52" s="11">
        <f>SUM(F49:F51)</f>
        <v>5</v>
      </c>
      <c r="G52" s="15"/>
    </row>
    <row r="53" spans="1:7" s="1" customFormat="1" x14ac:dyDescent="0.15">
      <c r="A53" s="56"/>
      <c r="B53" s="68" t="s">
        <v>30</v>
      </c>
      <c r="C53" s="13" t="s">
        <v>106</v>
      </c>
      <c r="D53" s="7">
        <v>1</v>
      </c>
      <c r="E53" s="7">
        <v>1</v>
      </c>
      <c r="F53" s="8">
        <f>D53*E53</f>
        <v>1</v>
      </c>
      <c r="G53" s="9"/>
    </row>
    <row r="54" spans="1:7" s="1" customFormat="1" x14ac:dyDescent="0.15">
      <c r="A54" s="56"/>
      <c r="B54" s="52"/>
      <c r="C54" s="13" t="s">
        <v>107</v>
      </c>
      <c r="D54" s="7">
        <v>1</v>
      </c>
      <c r="E54" s="7">
        <v>1</v>
      </c>
      <c r="F54" s="8">
        <f>D54*E54</f>
        <v>1</v>
      </c>
      <c r="G54" s="9"/>
    </row>
    <row r="55" spans="1:7" s="1" customFormat="1" x14ac:dyDescent="0.15">
      <c r="A55" s="56"/>
      <c r="B55" s="52"/>
      <c r="C55" s="13" t="s">
        <v>108</v>
      </c>
      <c r="D55" s="7">
        <v>1</v>
      </c>
      <c r="E55" s="7">
        <v>1</v>
      </c>
      <c r="F55" s="8">
        <f>D55*E55</f>
        <v>1</v>
      </c>
      <c r="G55" s="9"/>
    </row>
    <row r="56" spans="1:7" s="1" customFormat="1" ht="15" x14ac:dyDescent="0.15">
      <c r="A56" s="56"/>
      <c r="B56" s="53"/>
      <c r="C56" s="14" t="s">
        <v>11</v>
      </c>
      <c r="D56" s="11">
        <f>SUM(D53:D55)</f>
        <v>3</v>
      </c>
      <c r="E56" s="11">
        <f>SUM(E53:E55)</f>
        <v>3</v>
      </c>
      <c r="F56" s="11">
        <f>SUM(F53:F55)</f>
        <v>3</v>
      </c>
      <c r="G56" s="15"/>
    </row>
    <row r="57" spans="1:7" ht="15.2" customHeight="1" x14ac:dyDescent="0.15">
      <c r="A57" s="56"/>
      <c r="B57" s="68" t="s">
        <v>31</v>
      </c>
      <c r="C57" s="13" t="s">
        <v>109</v>
      </c>
      <c r="D57" s="7">
        <v>1</v>
      </c>
      <c r="E57" s="7">
        <v>3</v>
      </c>
      <c r="F57" s="8">
        <f>D57*E57</f>
        <v>3</v>
      </c>
      <c r="G57" s="9"/>
    </row>
    <row r="58" spans="1:7" ht="15.2" customHeight="1" x14ac:dyDescent="0.15">
      <c r="A58" s="56"/>
      <c r="B58" s="52"/>
      <c r="C58" s="13" t="s">
        <v>110</v>
      </c>
      <c r="D58" s="7">
        <v>1</v>
      </c>
      <c r="E58" s="7">
        <v>3</v>
      </c>
      <c r="F58" s="8">
        <f>D58*E58</f>
        <v>3</v>
      </c>
      <c r="G58" s="9"/>
    </row>
    <row r="59" spans="1:7" ht="15.2" customHeight="1" x14ac:dyDescent="0.15">
      <c r="A59" s="56"/>
      <c r="B59" s="52"/>
      <c r="C59" s="13" t="s">
        <v>111</v>
      </c>
      <c r="D59" s="7">
        <v>1</v>
      </c>
      <c r="E59" s="7">
        <v>3</v>
      </c>
      <c r="F59" s="8">
        <f>D59*E59</f>
        <v>3</v>
      </c>
      <c r="G59" s="9"/>
    </row>
    <row r="60" spans="1:7" ht="15.2" customHeight="1" x14ac:dyDescent="0.15">
      <c r="A60" s="56"/>
      <c r="B60" s="52"/>
      <c r="C60" s="13" t="s">
        <v>112</v>
      </c>
      <c r="D60" s="7">
        <v>1</v>
      </c>
      <c r="E60" s="7">
        <v>2</v>
      </c>
      <c r="F60" s="8">
        <v>3</v>
      </c>
      <c r="G60" s="9"/>
    </row>
    <row r="61" spans="1:7" x14ac:dyDescent="0.15">
      <c r="A61" s="56"/>
      <c r="B61" s="52"/>
      <c r="C61" s="13" t="s">
        <v>113</v>
      </c>
      <c r="D61" s="7">
        <v>1</v>
      </c>
      <c r="E61" s="7">
        <v>1</v>
      </c>
      <c r="F61" s="8">
        <f>D61*E61</f>
        <v>1</v>
      </c>
      <c r="G61" s="9"/>
    </row>
    <row r="62" spans="1:7" s="1" customFormat="1" ht="15" x14ac:dyDescent="0.15">
      <c r="A62" s="56"/>
      <c r="B62" s="53"/>
      <c r="C62" s="14" t="s">
        <v>11</v>
      </c>
      <c r="D62" s="11">
        <f>SUM(D57:D61)</f>
        <v>5</v>
      </c>
      <c r="E62" s="11">
        <f>SUM(E57:E61)</f>
        <v>12</v>
      </c>
      <c r="F62" s="11">
        <f>SUM(F57:F61)</f>
        <v>13</v>
      </c>
      <c r="G62" s="15"/>
    </row>
    <row r="63" spans="1:7" ht="15.2" customHeight="1" x14ac:dyDescent="0.15">
      <c r="A63" s="56"/>
      <c r="B63" s="68" t="s">
        <v>33</v>
      </c>
      <c r="C63" s="13" t="s">
        <v>21</v>
      </c>
      <c r="D63" s="7">
        <v>1</v>
      </c>
      <c r="E63" s="7">
        <v>2</v>
      </c>
      <c r="F63" s="8">
        <f t="shared" ref="F63:F69" si="1">D63*E63</f>
        <v>2</v>
      </c>
      <c r="G63" s="9"/>
    </row>
    <row r="64" spans="1:7" ht="15.2" customHeight="1" x14ac:dyDescent="0.15">
      <c r="A64" s="56"/>
      <c r="B64" s="52"/>
      <c r="C64" s="13" t="s">
        <v>23</v>
      </c>
      <c r="D64" s="7">
        <v>1</v>
      </c>
      <c r="E64" s="7">
        <v>2</v>
      </c>
      <c r="F64" s="8">
        <f t="shared" si="1"/>
        <v>2</v>
      </c>
      <c r="G64" s="9"/>
    </row>
    <row r="65" spans="1:7" ht="15.2" customHeight="1" x14ac:dyDescent="0.15">
      <c r="A65" s="56"/>
      <c r="B65" s="52"/>
      <c r="C65" s="13" t="s">
        <v>24</v>
      </c>
      <c r="D65" s="7">
        <v>1</v>
      </c>
      <c r="E65" s="7">
        <v>2</v>
      </c>
      <c r="F65" s="8">
        <f t="shared" si="1"/>
        <v>2</v>
      </c>
      <c r="G65" s="9"/>
    </row>
    <row r="66" spans="1:7" ht="15.2" customHeight="1" x14ac:dyDescent="0.15">
      <c r="A66" s="56"/>
      <c r="B66" s="52"/>
      <c r="C66" s="13" t="s">
        <v>25</v>
      </c>
      <c r="D66" s="7">
        <v>1</v>
      </c>
      <c r="E66" s="7">
        <v>2</v>
      </c>
      <c r="F66" s="8">
        <f t="shared" si="1"/>
        <v>2</v>
      </c>
      <c r="G66" s="9"/>
    </row>
    <row r="67" spans="1:7" ht="15.2" customHeight="1" x14ac:dyDescent="0.15">
      <c r="A67" s="56"/>
      <c r="B67" s="52"/>
      <c r="C67" s="13" t="s">
        <v>27</v>
      </c>
      <c r="D67" s="7">
        <v>1</v>
      </c>
      <c r="E67" s="7">
        <v>1.5</v>
      </c>
      <c r="F67" s="8">
        <f t="shared" si="1"/>
        <v>1.5</v>
      </c>
      <c r="G67" s="9"/>
    </row>
    <row r="68" spans="1:7" ht="15.2" customHeight="1" x14ac:dyDescent="0.15">
      <c r="A68" s="56"/>
      <c r="B68" s="52"/>
      <c r="C68" s="13" t="s">
        <v>29</v>
      </c>
      <c r="D68" s="7">
        <v>1</v>
      </c>
      <c r="E68" s="7">
        <v>1.5</v>
      </c>
      <c r="F68" s="8">
        <f t="shared" si="1"/>
        <v>1.5</v>
      </c>
      <c r="G68" s="9"/>
    </row>
    <row r="69" spans="1:7" ht="15.2" customHeight="1" x14ac:dyDescent="0.15">
      <c r="A69" s="56"/>
      <c r="B69" s="52"/>
      <c r="C69" s="13" t="s">
        <v>30</v>
      </c>
      <c r="D69" s="7">
        <v>1</v>
      </c>
      <c r="E69" s="7">
        <v>1.5</v>
      </c>
      <c r="F69" s="8">
        <f t="shared" si="1"/>
        <v>1.5</v>
      </c>
      <c r="G69" s="9"/>
    </row>
    <row r="70" spans="1:7" s="1" customFormat="1" ht="15" x14ac:dyDescent="0.15">
      <c r="A70" s="56"/>
      <c r="B70" s="53"/>
      <c r="C70" s="14" t="s">
        <v>11</v>
      </c>
      <c r="D70" s="11">
        <f>SUM(D63:D69)</f>
        <v>7</v>
      </c>
      <c r="E70" s="11">
        <f>SUM(E63:E69)</f>
        <v>12.5</v>
      </c>
      <c r="F70" s="11">
        <f>SUM(F63:F69)</f>
        <v>12.5</v>
      </c>
      <c r="G70" s="15"/>
    </row>
    <row r="71" spans="1:7" x14ac:dyDescent="0.15">
      <c r="A71" s="56"/>
      <c r="B71" s="68" t="s">
        <v>35</v>
      </c>
      <c r="C71" s="13" t="s">
        <v>114</v>
      </c>
      <c r="D71" s="7">
        <v>1</v>
      </c>
      <c r="E71" s="7">
        <v>5</v>
      </c>
      <c r="F71" s="8">
        <f>D71*E71</f>
        <v>5</v>
      </c>
      <c r="G71" s="9"/>
    </row>
    <row r="72" spans="1:7" ht="15.2" customHeight="1" x14ac:dyDescent="0.15">
      <c r="A72" s="56"/>
      <c r="B72" s="52"/>
      <c r="C72" s="13" t="s">
        <v>115</v>
      </c>
      <c r="D72" s="7">
        <v>1</v>
      </c>
      <c r="E72" s="7">
        <v>5</v>
      </c>
      <c r="F72" s="8">
        <f>D72*E72</f>
        <v>5</v>
      </c>
      <c r="G72" s="9"/>
    </row>
    <row r="73" spans="1:7" s="1" customFormat="1" ht="15" x14ac:dyDescent="0.15">
      <c r="A73" s="56"/>
      <c r="B73" s="53"/>
      <c r="C73" s="14" t="s">
        <v>11</v>
      </c>
      <c r="D73" s="11">
        <f>SUM(D71:D72)</f>
        <v>2</v>
      </c>
      <c r="E73" s="11">
        <f>SUM(E71:E72)</f>
        <v>10</v>
      </c>
      <c r="F73" s="11">
        <f>SUM(F71:F72)</f>
        <v>10</v>
      </c>
      <c r="G73" s="15"/>
    </row>
    <row r="74" spans="1:7" x14ac:dyDescent="0.15">
      <c r="A74" s="56"/>
      <c r="B74" s="68" t="s">
        <v>37</v>
      </c>
      <c r="C74" s="13" t="s">
        <v>116</v>
      </c>
      <c r="D74" s="7">
        <v>1</v>
      </c>
      <c r="E74" s="7">
        <v>5</v>
      </c>
      <c r="F74" s="8">
        <f>D74*E74</f>
        <v>5</v>
      </c>
      <c r="G74" s="9"/>
    </row>
    <row r="75" spans="1:7" ht="15.2" customHeight="1" x14ac:dyDescent="0.15">
      <c r="A75" s="56"/>
      <c r="B75" s="52"/>
      <c r="C75" s="13" t="s">
        <v>117</v>
      </c>
      <c r="D75" s="7">
        <v>1</v>
      </c>
      <c r="E75" s="7">
        <v>5</v>
      </c>
      <c r="F75" s="8">
        <f>D75*E75</f>
        <v>5</v>
      </c>
      <c r="G75" s="9"/>
    </row>
    <row r="76" spans="1:7" s="1" customFormat="1" ht="15" x14ac:dyDescent="0.15">
      <c r="A76" s="56"/>
      <c r="B76" s="53"/>
      <c r="C76" s="14" t="s">
        <v>11</v>
      </c>
      <c r="D76" s="11">
        <f>SUM(D74:D75)</f>
        <v>2</v>
      </c>
      <c r="E76" s="11">
        <f>SUM(E74:E75)</f>
        <v>10</v>
      </c>
      <c r="F76" s="11">
        <f>SUM(F74:F75)</f>
        <v>10</v>
      </c>
      <c r="G76" s="15"/>
    </row>
    <row r="77" spans="1:7" x14ac:dyDescent="0.15">
      <c r="A77" s="56"/>
      <c r="B77" s="68" t="s">
        <v>38</v>
      </c>
      <c r="C77" s="13" t="s">
        <v>118</v>
      </c>
      <c r="D77" s="7">
        <v>1</v>
      </c>
      <c r="E77" s="7">
        <v>5</v>
      </c>
      <c r="F77" s="8">
        <f>D77*E77</f>
        <v>5</v>
      </c>
      <c r="G77" s="9"/>
    </row>
    <row r="78" spans="1:7" ht="15.2" customHeight="1" x14ac:dyDescent="0.15">
      <c r="A78" s="56"/>
      <c r="B78" s="52"/>
      <c r="C78" s="13" t="s">
        <v>119</v>
      </c>
      <c r="D78" s="7">
        <v>1</v>
      </c>
      <c r="E78" s="7">
        <v>5</v>
      </c>
      <c r="F78" s="8">
        <f>D78*E78</f>
        <v>5</v>
      </c>
      <c r="G78" s="9"/>
    </row>
    <row r="79" spans="1:7" s="1" customFormat="1" ht="15" x14ac:dyDescent="0.15">
      <c r="A79" s="56"/>
      <c r="B79" s="53"/>
      <c r="C79" s="14" t="s">
        <v>11</v>
      </c>
      <c r="D79" s="11">
        <f>SUM(D77:D78)</f>
        <v>2</v>
      </c>
      <c r="E79" s="11">
        <f>SUM(E77:E78)</f>
        <v>10</v>
      </c>
      <c r="F79" s="11">
        <f>SUM(F77:F78)</f>
        <v>10</v>
      </c>
      <c r="G79" s="15"/>
    </row>
    <row r="80" spans="1:7" x14ac:dyDescent="0.15">
      <c r="A80" s="56"/>
      <c r="B80" s="68" t="s">
        <v>120</v>
      </c>
      <c r="C80" s="13" t="s">
        <v>121</v>
      </c>
      <c r="D80" s="7">
        <v>1</v>
      </c>
      <c r="E80" s="7">
        <v>30</v>
      </c>
      <c r="F80" s="8">
        <f>D80*E80</f>
        <v>30</v>
      </c>
      <c r="G80" s="9" t="s">
        <v>122</v>
      </c>
    </row>
    <row r="81" spans="1:7" s="1" customFormat="1" ht="15" x14ac:dyDescent="0.15">
      <c r="A81" s="56"/>
      <c r="B81" s="53"/>
      <c r="C81" s="14" t="s">
        <v>11</v>
      </c>
      <c r="D81" s="11">
        <f>SUM(D80:D80)</f>
        <v>1</v>
      </c>
      <c r="E81" s="11">
        <f>SUM(E80:E80)</f>
        <v>30</v>
      </c>
      <c r="F81" s="11">
        <f>SUM(F80:F80)</f>
        <v>30</v>
      </c>
      <c r="G81" s="15"/>
    </row>
    <row r="82" spans="1:7" ht="15.2" customHeight="1" x14ac:dyDescent="0.15">
      <c r="A82" s="56"/>
      <c r="B82" s="68" t="s">
        <v>123</v>
      </c>
      <c r="C82" s="13" t="s">
        <v>124</v>
      </c>
      <c r="D82" s="7">
        <v>1</v>
      </c>
      <c r="E82" s="7">
        <v>4</v>
      </c>
      <c r="F82" s="8">
        <f t="shared" ref="F82:F87" si="2">D82*E82</f>
        <v>4</v>
      </c>
      <c r="G82" s="9"/>
    </row>
    <row r="83" spans="1:7" ht="15.2" customHeight="1" x14ac:dyDescent="0.15">
      <c r="A83" s="56"/>
      <c r="B83" s="52"/>
      <c r="C83" s="13" t="s">
        <v>125</v>
      </c>
      <c r="D83" s="7">
        <v>1</v>
      </c>
      <c r="E83" s="7">
        <v>5</v>
      </c>
      <c r="F83" s="8">
        <f t="shared" si="2"/>
        <v>5</v>
      </c>
      <c r="G83" s="9"/>
    </row>
    <row r="84" spans="1:7" ht="15.2" customHeight="1" x14ac:dyDescent="0.15">
      <c r="A84" s="56"/>
      <c r="B84" s="52"/>
      <c r="C84" s="13" t="s">
        <v>126</v>
      </c>
      <c r="D84" s="7">
        <v>1</v>
      </c>
      <c r="E84" s="7">
        <v>3</v>
      </c>
      <c r="F84" s="8">
        <f t="shared" si="2"/>
        <v>3</v>
      </c>
      <c r="G84" s="9"/>
    </row>
    <row r="85" spans="1:7" x14ac:dyDescent="0.15">
      <c r="A85" s="56"/>
      <c r="B85" s="52"/>
      <c r="C85" s="6" t="s">
        <v>127</v>
      </c>
      <c r="D85" s="7">
        <v>1</v>
      </c>
      <c r="E85" s="7">
        <v>5</v>
      </c>
      <c r="F85" s="8">
        <f t="shared" si="2"/>
        <v>5</v>
      </c>
      <c r="G85" s="9"/>
    </row>
    <row r="86" spans="1:7" x14ac:dyDescent="0.15">
      <c r="A86" s="56"/>
      <c r="B86" s="52"/>
      <c r="C86" s="6" t="s">
        <v>128</v>
      </c>
      <c r="D86" s="7">
        <v>1</v>
      </c>
      <c r="E86" s="7">
        <v>5</v>
      </c>
      <c r="F86" s="8">
        <f t="shared" si="2"/>
        <v>5</v>
      </c>
      <c r="G86" s="9"/>
    </row>
    <row r="87" spans="1:7" ht="15.2" customHeight="1" x14ac:dyDescent="0.15">
      <c r="A87" s="56"/>
      <c r="B87" s="52"/>
      <c r="C87" s="6" t="s">
        <v>129</v>
      </c>
      <c r="D87" s="7">
        <v>1</v>
      </c>
      <c r="E87" s="7">
        <v>5</v>
      </c>
      <c r="F87" s="8">
        <f t="shared" si="2"/>
        <v>5</v>
      </c>
      <c r="G87" s="9"/>
    </row>
    <row r="88" spans="1:7" s="1" customFormat="1" ht="15" x14ac:dyDescent="0.15">
      <c r="A88" s="56"/>
      <c r="B88" s="53"/>
      <c r="C88" s="14" t="s">
        <v>11</v>
      </c>
      <c r="D88" s="11">
        <f>SUM(D82:D87)</f>
        <v>6</v>
      </c>
      <c r="E88" s="11"/>
      <c r="F88" s="11">
        <f>SUM(F82:F87)</f>
        <v>27</v>
      </c>
      <c r="G88" s="15"/>
    </row>
    <row r="89" spans="1:7" ht="15.6" customHeight="1" x14ac:dyDescent="0.15">
      <c r="A89" s="78" t="s">
        <v>41</v>
      </c>
      <c r="B89" s="75"/>
      <c r="C89" s="6" t="s">
        <v>42</v>
      </c>
      <c r="D89" s="7">
        <v>1</v>
      </c>
      <c r="E89" s="7">
        <v>5</v>
      </c>
      <c r="F89" s="8">
        <f>D89*E89</f>
        <v>5</v>
      </c>
      <c r="G89" s="9"/>
    </row>
    <row r="90" spans="1:7" x14ac:dyDescent="0.15">
      <c r="A90" s="52"/>
      <c r="B90" s="76"/>
      <c r="C90" s="6" t="s">
        <v>43</v>
      </c>
      <c r="D90" s="7">
        <v>1</v>
      </c>
      <c r="E90" s="7">
        <v>5</v>
      </c>
      <c r="F90" s="8">
        <f>D90*E90</f>
        <v>5</v>
      </c>
      <c r="G90" s="9"/>
    </row>
    <row r="91" spans="1:7" x14ac:dyDescent="0.15">
      <c r="A91" s="52"/>
      <c r="B91" s="76"/>
      <c r="C91" s="6" t="s">
        <v>44</v>
      </c>
      <c r="D91" s="7">
        <v>1</v>
      </c>
      <c r="E91" s="7">
        <v>5</v>
      </c>
      <c r="F91" s="8">
        <f>D91*E91</f>
        <v>5</v>
      </c>
      <c r="G91" s="9"/>
    </row>
    <row r="92" spans="1:7" x14ac:dyDescent="0.15">
      <c r="A92" s="53"/>
      <c r="B92" s="77"/>
      <c r="C92" s="14" t="s">
        <v>11</v>
      </c>
      <c r="D92" s="11">
        <f>SUM(D89:D91)</f>
        <v>3</v>
      </c>
      <c r="E92" s="11"/>
      <c r="F92" s="11">
        <f>SUM(F89:F91)</f>
        <v>15</v>
      </c>
      <c r="G92" s="9"/>
    </row>
    <row r="93" spans="1:7" ht="15.2" customHeight="1" x14ac:dyDescent="0.15">
      <c r="A93" s="72" t="s">
        <v>130</v>
      </c>
      <c r="B93" s="68"/>
      <c r="C93" s="6" t="s">
        <v>131</v>
      </c>
      <c r="D93" s="7">
        <v>3</v>
      </c>
      <c r="E93" s="7">
        <v>5</v>
      </c>
      <c r="F93" s="8">
        <f>D93*E93</f>
        <v>15</v>
      </c>
      <c r="G93" s="9"/>
    </row>
    <row r="94" spans="1:7" ht="15.2" customHeight="1" x14ac:dyDescent="0.15">
      <c r="A94" s="73"/>
      <c r="B94" s="52"/>
      <c r="C94" s="6" t="s">
        <v>127</v>
      </c>
      <c r="D94" s="7">
        <v>4</v>
      </c>
      <c r="E94" s="7">
        <v>5</v>
      </c>
      <c r="F94" s="8">
        <f>D94*E94</f>
        <v>20</v>
      </c>
      <c r="G94" s="9"/>
    </row>
    <row r="95" spans="1:7" ht="15.2" customHeight="1" x14ac:dyDescent="0.15">
      <c r="A95" s="73"/>
      <c r="B95" s="52"/>
      <c r="C95" s="6" t="s">
        <v>132</v>
      </c>
      <c r="D95" s="7">
        <v>5</v>
      </c>
      <c r="E95" s="7">
        <v>10</v>
      </c>
      <c r="F95" s="8">
        <f>D95*E95</f>
        <v>50</v>
      </c>
      <c r="G95" s="9"/>
    </row>
    <row r="96" spans="1:7" x14ac:dyDescent="0.15">
      <c r="A96" s="74"/>
      <c r="B96" s="53"/>
      <c r="C96" s="14" t="s">
        <v>11</v>
      </c>
      <c r="D96" s="11">
        <f>SUM(D93:D95)</f>
        <v>12</v>
      </c>
      <c r="E96" s="11"/>
      <c r="F96" s="11">
        <f>SUM(F93:F95)</f>
        <v>85</v>
      </c>
      <c r="G96" s="9"/>
    </row>
    <row r="97" spans="1:7" ht="15.2" customHeight="1" x14ac:dyDescent="0.15">
      <c r="A97" s="68" t="s">
        <v>47</v>
      </c>
      <c r="B97" s="68" t="s">
        <v>133</v>
      </c>
      <c r="C97" s="40" t="s">
        <v>134</v>
      </c>
      <c r="D97" s="7">
        <v>2</v>
      </c>
      <c r="E97" s="7">
        <v>3</v>
      </c>
      <c r="F97" s="8">
        <f>D97*E97</f>
        <v>6</v>
      </c>
      <c r="G97" s="9"/>
    </row>
    <row r="98" spans="1:7" x14ac:dyDescent="0.15">
      <c r="A98" s="52"/>
      <c r="B98" s="52"/>
      <c r="C98" s="40" t="s">
        <v>135</v>
      </c>
      <c r="D98" s="7">
        <v>2</v>
      </c>
      <c r="E98" s="7">
        <v>2</v>
      </c>
      <c r="F98" s="8">
        <f>D98*E98</f>
        <v>4</v>
      </c>
      <c r="G98" s="9"/>
    </row>
    <row r="99" spans="1:7" x14ac:dyDescent="0.15">
      <c r="A99" s="52"/>
      <c r="B99" s="52"/>
      <c r="C99" s="41" t="s">
        <v>136</v>
      </c>
      <c r="D99" s="7">
        <v>1</v>
      </c>
      <c r="E99" s="7">
        <v>3</v>
      </c>
      <c r="F99" s="8">
        <f>D99*E99</f>
        <v>3</v>
      </c>
      <c r="G99" s="9"/>
    </row>
    <row r="100" spans="1:7" x14ac:dyDescent="0.15">
      <c r="A100" s="52"/>
      <c r="B100" s="52"/>
      <c r="C100" s="41" t="s">
        <v>137</v>
      </c>
      <c r="D100" s="7">
        <v>1</v>
      </c>
      <c r="E100" s="7">
        <v>5</v>
      </c>
      <c r="F100" s="8">
        <f>D100*E100</f>
        <v>5</v>
      </c>
      <c r="G100" s="9"/>
    </row>
    <row r="101" spans="1:7" x14ac:dyDescent="0.15">
      <c r="A101" s="52"/>
      <c r="B101" s="52"/>
      <c r="C101" s="40" t="s">
        <v>138</v>
      </c>
      <c r="D101" s="7">
        <v>1</v>
      </c>
      <c r="E101" s="7">
        <v>5</v>
      </c>
      <c r="F101" s="8">
        <f>D101*E101</f>
        <v>5</v>
      </c>
      <c r="G101" s="9"/>
    </row>
    <row r="102" spans="1:7" x14ac:dyDescent="0.15">
      <c r="A102" s="52"/>
      <c r="B102" s="53"/>
      <c r="C102" s="42" t="s">
        <v>11</v>
      </c>
      <c r="D102" s="11">
        <f>SUM(D97:D101)</f>
        <v>7</v>
      </c>
      <c r="E102" s="11">
        <f>SUM(E97:E101)</f>
        <v>18</v>
      </c>
      <c r="F102" s="11">
        <f>SUM(F97:F101)</f>
        <v>23</v>
      </c>
      <c r="G102" s="9"/>
    </row>
    <row r="103" spans="1:7" ht="16.350000000000001" customHeight="1" x14ac:dyDescent="0.15">
      <c r="A103" s="52"/>
      <c r="B103" s="68" t="s">
        <v>139</v>
      </c>
      <c r="C103" s="30" t="s">
        <v>140</v>
      </c>
      <c r="D103" s="7">
        <v>1</v>
      </c>
      <c r="E103" s="7">
        <v>5</v>
      </c>
      <c r="F103" s="8">
        <f>D103*E103</f>
        <v>5</v>
      </c>
      <c r="G103" s="9"/>
    </row>
    <row r="104" spans="1:7" x14ac:dyDescent="0.15">
      <c r="A104" s="52"/>
      <c r="B104" s="52"/>
      <c r="C104" s="43" t="s">
        <v>141</v>
      </c>
      <c r="D104" s="7">
        <v>1</v>
      </c>
      <c r="E104" s="7">
        <v>5</v>
      </c>
      <c r="F104" s="8">
        <f>D104*E104</f>
        <v>5</v>
      </c>
      <c r="G104" s="9"/>
    </row>
    <row r="105" spans="1:7" x14ac:dyDescent="0.15">
      <c r="A105" s="53"/>
      <c r="B105" s="53"/>
      <c r="C105" s="42" t="s">
        <v>11</v>
      </c>
      <c r="D105" s="11">
        <f>SUM(D103:D104)</f>
        <v>2</v>
      </c>
      <c r="E105" s="11">
        <f>SUM(E103:E104)</f>
        <v>10</v>
      </c>
      <c r="F105" s="11">
        <f>SUM(F103:F104)</f>
        <v>10</v>
      </c>
      <c r="G105" s="9"/>
    </row>
    <row r="106" spans="1:7" x14ac:dyDescent="0.15">
      <c r="A106" s="18" t="s">
        <v>51</v>
      </c>
      <c r="B106" s="31"/>
      <c r="C106" s="24"/>
      <c r="D106" s="12">
        <v>1</v>
      </c>
      <c r="E106" s="7">
        <v>10</v>
      </c>
      <c r="F106" s="8">
        <f>D106*E106</f>
        <v>10</v>
      </c>
      <c r="G106" s="10"/>
    </row>
    <row r="107" spans="1:7" x14ac:dyDescent="0.15">
      <c r="A107" s="19" t="s">
        <v>53</v>
      </c>
      <c r="B107" s="32"/>
      <c r="C107" s="33"/>
      <c r="D107" s="34"/>
      <c r="E107" s="34"/>
      <c r="F107" s="34">
        <f>SUM(F12+F20+F23+F28+F33+F38+F42+F48+F52+F56+F62+F70+F73+F76+F79+F81+F88+F92+F96+F102+F105+F106)</f>
        <v>411.5</v>
      </c>
      <c r="G107" s="21"/>
    </row>
  </sheetData>
  <mergeCells count="45">
    <mergeCell ref="A89:A92"/>
    <mergeCell ref="B24:B28"/>
    <mergeCell ref="A21:A88"/>
    <mergeCell ref="A1:G1"/>
    <mergeCell ref="B19:C19"/>
    <mergeCell ref="B10:C10"/>
    <mergeCell ref="B21:B23"/>
    <mergeCell ref="A3:A12"/>
    <mergeCell ref="B9:C9"/>
    <mergeCell ref="B6:C6"/>
    <mergeCell ref="B15:C15"/>
    <mergeCell ref="B5:C5"/>
    <mergeCell ref="B20:C20"/>
    <mergeCell ref="B4:C4"/>
    <mergeCell ref="A13:A20"/>
    <mergeCell ref="A2:C2"/>
    <mergeCell ref="B97:B102"/>
    <mergeCell ref="B7:C7"/>
    <mergeCell ref="B29:B33"/>
    <mergeCell ref="B93:B96"/>
    <mergeCell ref="A97:A105"/>
    <mergeCell ref="B57:B62"/>
    <mergeCell ref="B13:C13"/>
    <mergeCell ref="B80:B81"/>
    <mergeCell ref="B53:B56"/>
    <mergeCell ref="B71:B73"/>
    <mergeCell ref="B49:B52"/>
    <mergeCell ref="A93:A96"/>
    <mergeCell ref="B77:B79"/>
    <mergeCell ref="B89:B92"/>
    <mergeCell ref="B103:B105"/>
    <mergeCell ref="B74:B76"/>
    <mergeCell ref="B3:C3"/>
    <mergeCell ref="B82:B88"/>
    <mergeCell ref="B34:B38"/>
    <mergeCell ref="B43:B48"/>
    <mergeCell ref="B63:B70"/>
    <mergeCell ref="B18:C18"/>
    <mergeCell ref="B17:C17"/>
    <mergeCell ref="B8:C8"/>
    <mergeCell ref="B16:C16"/>
    <mergeCell ref="B39:B42"/>
    <mergeCell ref="B12:C12"/>
    <mergeCell ref="B11:C11"/>
    <mergeCell ref="B14:C14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报价汇总-.NET方案</vt:lpstr>
      <vt:lpstr>报价明细-.NET方案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 QING</dc:creator>
  <cp:lastModifiedBy>Sky（郭） Sky（郭）</cp:lastModifiedBy>
  <dcterms:created xsi:type="dcterms:W3CDTF">2006-09-16T00:00:00Z</dcterms:created>
  <dcterms:modified xsi:type="dcterms:W3CDTF">2026-06-29T04:16:56Z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2f40e362-1978-49e0-948c-73a0abdc5521</vt:lpwstr>
  </property>
  <property fmtid="{D5CDD505-2E9C-101B-9397-08002B2CF9AE}" pid="3" name="ICV">
    <vt:lpwstr>508276EF852441D4B0BB30DC28B460F6_13</vt:lpwstr>
  </property>
  <property fmtid="{D5CDD505-2E9C-101B-9397-08002B2CF9AE}" pid="4" name="KSOProductBuildVer">
    <vt:lpwstr>2052-12.1.0.22215</vt:lpwstr>
  </property>
  <property fmtid="{D5CDD505-2E9C-101B-9397-08002B2CF9AE}" pid="5" name="CalculationRule">
    <vt:i4>0</vt:i4>
  </property>
</Properties>
</file>